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9440" windowHeight="7992"/>
  </bookViews>
  <sheets>
    <sheet name="Sheet1" sheetId="1" r:id="rId1"/>
  </sheets>
  <definedNames>
    <definedName name="_xlnm._FilterDatabase" localSheetId="0" hidden="1">Sheet1!$A$2:$R$230</definedName>
  </definedNames>
  <calcPr calcId="145621"/>
</workbook>
</file>

<file path=xl/calcChain.xml><?xml version="1.0" encoding="utf-8"?>
<calcChain xmlns="http://schemas.openxmlformats.org/spreadsheetml/2006/main">
  <c r="N227" i="1" l="1"/>
  <c r="N228" i="1" s="1"/>
  <c r="M227" i="1"/>
  <c r="M228" i="1" s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N193" i="1"/>
  <c r="M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N178" i="1"/>
  <c r="M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N159" i="1"/>
  <c r="M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N143" i="1"/>
  <c r="M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N127" i="1"/>
  <c r="M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N103" i="1"/>
  <c r="M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N82" i="1"/>
  <c r="M82" i="1"/>
  <c r="O81" i="1"/>
  <c r="O80" i="1"/>
  <c r="O79" i="1"/>
  <c r="O78" i="1"/>
  <c r="O77" i="1"/>
  <c r="O76" i="1"/>
  <c r="O75" i="1"/>
  <c r="O74" i="1"/>
  <c r="O73" i="1"/>
  <c r="O72" i="1"/>
  <c r="O71" i="1"/>
  <c r="N70" i="1"/>
  <c r="M70" i="1"/>
  <c r="O69" i="1"/>
  <c r="O68" i="1"/>
  <c r="O67" i="1"/>
  <c r="O66" i="1"/>
  <c r="O65" i="1"/>
  <c r="O64" i="1"/>
  <c r="O63" i="1"/>
  <c r="O62" i="1"/>
  <c r="O61" i="1"/>
  <c r="O60" i="1"/>
  <c r="O59" i="1"/>
  <c r="O58" i="1"/>
  <c r="N56" i="1"/>
  <c r="M56" i="1"/>
  <c r="O55" i="1"/>
  <c r="O54" i="1"/>
  <c r="O53" i="1"/>
  <c r="O52" i="1"/>
  <c r="O51" i="1"/>
  <c r="O50" i="1"/>
  <c r="O49" i="1"/>
  <c r="O48" i="1"/>
  <c r="O47" i="1"/>
  <c r="N46" i="1"/>
  <c r="M46" i="1"/>
  <c r="O45" i="1"/>
  <c r="O44" i="1"/>
  <c r="O43" i="1"/>
  <c r="O42" i="1"/>
  <c r="O41" i="1"/>
  <c r="O40" i="1"/>
  <c r="O39" i="1"/>
  <c r="N38" i="1"/>
  <c r="M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N17" i="1"/>
  <c r="M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159" i="1" l="1"/>
  <c r="O193" i="1"/>
  <c r="O227" i="1"/>
  <c r="O228" i="1" s="1"/>
  <c r="O82" i="1"/>
  <c r="O103" i="1"/>
  <c r="M128" i="1"/>
  <c r="M57" i="1"/>
  <c r="O56" i="1"/>
  <c r="N194" i="1"/>
  <c r="O46" i="1"/>
  <c r="O178" i="1"/>
  <c r="N128" i="1"/>
  <c r="M194" i="1"/>
  <c r="N57" i="1"/>
  <c r="O38" i="1"/>
  <c r="O143" i="1"/>
  <c r="O70" i="1"/>
  <c r="O17" i="1"/>
  <c r="O194" i="1" l="1"/>
  <c r="O57" i="1"/>
  <c r="M229" i="1"/>
  <c r="N229" i="1"/>
  <c r="O229" i="1" l="1"/>
  <c r="K227" i="1"/>
  <c r="K228" i="1" s="1"/>
  <c r="J227" i="1"/>
  <c r="J228" i="1" s="1"/>
  <c r="E227" i="1"/>
  <c r="E228" i="1" s="1"/>
  <c r="D227" i="1"/>
  <c r="D228" i="1" s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L217" i="1"/>
  <c r="F217" i="1"/>
  <c r="L216" i="1"/>
  <c r="F216" i="1"/>
  <c r="L215" i="1"/>
  <c r="F215" i="1"/>
  <c r="L214" i="1"/>
  <c r="F214" i="1"/>
  <c r="L213" i="1"/>
  <c r="F213" i="1"/>
  <c r="L212" i="1"/>
  <c r="F212" i="1"/>
  <c r="L211" i="1"/>
  <c r="F211" i="1"/>
  <c r="L210" i="1"/>
  <c r="F210" i="1"/>
  <c r="L209" i="1"/>
  <c r="F209" i="1"/>
  <c r="L208" i="1"/>
  <c r="F208" i="1"/>
  <c r="L207" i="1"/>
  <c r="F207" i="1"/>
  <c r="L206" i="1"/>
  <c r="F206" i="1"/>
  <c r="L205" i="1"/>
  <c r="F205" i="1"/>
  <c r="L204" i="1"/>
  <c r="F204" i="1"/>
  <c r="L203" i="1"/>
  <c r="F203" i="1"/>
  <c r="L202" i="1"/>
  <c r="F202" i="1"/>
  <c r="L201" i="1"/>
  <c r="F201" i="1"/>
  <c r="L200" i="1"/>
  <c r="F200" i="1"/>
  <c r="L199" i="1"/>
  <c r="F199" i="1"/>
  <c r="L198" i="1"/>
  <c r="F198" i="1"/>
  <c r="L197" i="1"/>
  <c r="F197" i="1"/>
  <c r="L196" i="1"/>
  <c r="F196" i="1"/>
  <c r="L195" i="1"/>
  <c r="F195" i="1"/>
  <c r="K193" i="1"/>
  <c r="J193" i="1"/>
  <c r="E193" i="1"/>
  <c r="D193" i="1"/>
  <c r="L192" i="1"/>
  <c r="F192" i="1"/>
  <c r="L191" i="1"/>
  <c r="F191" i="1"/>
  <c r="L190" i="1"/>
  <c r="F190" i="1"/>
  <c r="L189" i="1"/>
  <c r="F189" i="1"/>
  <c r="L188" i="1"/>
  <c r="F188" i="1"/>
  <c r="L187" i="1"/>
  <c r="F187" i="1"/>
  <c r="L186" i="1"/>
  <c r="F186" i="1"/>
  <c r="L185" i="1"/>
  <c r="F185" i="1"/>
  <c r="L184" i="1"/>
  <c r="F184" i="1"/>
  <c r="L183" i="1"/>
  <c r="F183" i="1"/>
  <c r="L182" i="1"/>
  <c r="F182" i="1"/>
  <c r="L181" i="1"/>
  <c r="F181" i="1"/>
  <c r="L180" i="1"/>
  <c r="F180" i="1"/>
  <c r="L179" i="1"/>
  <c r="F179" i="1"/>
  <c r="K178" i="1"/>
  <c r="J178" i="1"/>
  <c r="E178" i="1"/>
  <c r="D178" i="1"/>
  <c r="L177" i="1"/>
  <c r="F177" i="1"/>
  <c r="L176" i="1"/>
  <c r="F176" i="1"/>
  <c r="L175" i="1"/>
  <c r="F175" i="1"/>
  <c r="L174" i="1"/>
  <c r="F174" i="1"/>
  <c r="L173" i="1"/>
  <c r="F173" i="1"/>
  <c r="L172" i="1"/>
  <c r="F172" i="1"/>
  <c r="L171" i="1"/>
  <c r="F171" i="1"/>
  <c r="L170" i="1"/>
  <c r="F170" i="1"/>
  <c r="L169" i="1"/>
  <c r="F169" i="1"/>
  <c r="L168" i="1"/>
  <c r="F168" i="1"/>
  <c r="L167" i="1"/>
  <c r="F167" i="1"/>
  <c r="L166" i="1"/>
  <c r="F166" i="1"/>
  <c r="L165" i="1"/>
  <c r="F165" i="1"/>
  <c r="L164" i="1"/>
  <c r="F164" i="1"/>
  <c r="L163" i="1"/>
  <c r="F163" i="1"/>
  <c r="L162" i="1"/>
  <c r="F162" i="1"/>
  <c r="L161" i="1"/>
  <c r="F161" i="1"/>
  <c r="L160" i="1"/>
  <c r="F160" i="1"/>
  <c r="K159" i="1"/>
  <c r="J159" i="1"/>
  <c r="E159" i="1"/>
  <c r="D159" i="1"/>
  <c r="L158" i="1"/>
  <c r="F158" i="1"/>
  <c r="L157" i="1"/>
  <c r="F157" i="1"/>
  <c r="L156" i="1"/>
  <c r="F156" i="1"/>
  <c r="L155" i="1"/>
  <c r="F155" i="1"/>
  <c r="L154" i="1"/>
  <c r="F154" i="1"/>
  <c r="L153" i="1"/>
  <c r="F153" i="1"/>
  <c r="L152" i="1"/>
  <c r="F152" i="1"/>
  <c r="L151" i="1"/>
  <c r="F151" i="1"/>
  <c r="L150" i="1"/>
  <c r="F150" i="1"/>
  <c r="L149" i="1"/>
  <c r="F149" i="1"/>
  <c r="L148" i="1"/>
  <c r="F148" i="1"/>
  <c r="L147" i="1"/>
  <c r="F147" i="1"/>
  <c r="L146" i="1"/>
  <c r="F146" i="1"/>
  <c r="L145" i="1"/>
  <c r="F145" i="1"/>
  <c r="L144" i="1"/>
  <c r="F144" i="1"/>
  <c r="K143" i="1"/>
  <c r="J143" i="1"/>
  <c r="E143" i="1"/>
  <c r="D143" i="1"/>
  <c r="L142" i="1"/>
  <c r="F142" i="1"/>
  <c r="L141" i="1"/>
  <c r="F141" i="1"/>
  <c r="L140" i="1"/>
  <c r="F140" i="1"/>
  <c r="L139" i="1"/>
  <c r="F139" i="1"/>
  <c r="L138" i="1"/>
  <c r="F138" i="1"/>
  <c r="L137" i="1"/>
  <c r="F137" i="1"/>
  <c r="L136" i="1"/>
  <c r="F136" i="1"/>
  <c r="L135" i="1"/>
  <c r="F135" i="1"/>
  <c r="L134" i="1"/>
  <c r="F134" i="1"/>
  <c r="L133" i="1"/>
  <c r="F133" i="1"/>
  <c r="L132" i="1"/>
  <c r="F132" i="1"/>
  <c r="L131" i="1"/>
  <c r="F131" i="1"/>
  <c r="L130" i="1"/>
  <c r="F130" i="1"/>
  <c r="L129" i="1"/>
  <c r="F129" i="1"/>
  <c r="K127" i="1"/>
  <c r="J127" i="1"/>
  <c r="E127" i="1"/>
  <c r="D127" i="1"/>
  <c r="L126" i="1"/>
  <c r="F126" i="1"/>
  <c r="L125" i="1"/>
  <c r="F125" i="1"/>
  <c r="L124" i="1"/>
  <c r="F124" i="1"/>
  <c r="L123" i="1"/>
  <c r="F123" i="1"/>
  <c r="L122" i="1"/>
  <c r="F122" i="1"/>
  <c r="L121" i="1"/>
  <c r="F121" i="1"/>
  <c r="L120" i="1"/>
  <c r="F120" i="1"/>
  <c r="L119" i="1"/>
  <c r="F119" i="1"/>
  <c r="L118" i="1"/>
  <c r="F118" i="1"/>
  <c r="L117" i="1"/>
  <c r="F117" i="1"/>
  <c r="L116" i="1"/>
  <c r="F116" i="1"/>
  <c r="L115" i="1"/>
  <c r="F115" i="1"/>
  <c r="L114" i="1"/>
  <c r="F114" i="1"/>
  <c r="L113" i="1"/>
  <c r="F113" i="1"/>
  <c r="L112" i="1"/>
  <c r="F112" i="1"/>
  <c r="L111" i="1"/>
  <c r="F111" i="1"/>
  <c r="L110" i="1"/>
  <c r="F110" i="1"/>
  <c r="L109" i="1"/>
  <c r="F109" i="1"/>
  <c r="L108" i="1"/>
  <c r="F108" i="1"/>
  <c r="L107" i="1"/>
  <c r="F107" i="1"/>
  <c r="L106" i="1"/>
  <c r="F106" i="1"/>
  <c r="L105" i="1"/>
  <c r="F105" i="1"/>
  <c r="L104" i="1"/>
  <c r="F104" i="1"/>
  <c r="K103" i="1"/>
  <c r="J103" i="1"/>
  <c r="E103" i="1"/>
  <c r="D103" i="1"/>
  <c r="L102" i="1"/>
  <c r="F102" i="1"/>
  <c r="L101" i="1"/>
  <c r="F101" i="1"/>
  <c r="L100" i="1"/>
  <c r="F100" i="1"/>
  <c r="L99" i="1"/>
  <c r="F99" i="1"/>
  <c r="L98" i="1"/>
  <c r="F98" i="1"/>
  <c r="L97" i="1"/>
  <c r="F97" i="1"/>
  <c r="L96" i="1"/>
  <c r="F96" i="1"/>
  <c r="L95" i="1"/>
  <c r="F95" i="1"/>
  <c r="L94" i="1"/>
  <c r="F94" i="1"/>
  <c r="L93" i="1"/>
  <c r="F93" i="1"/>
  <c r="L92" i="1"/>
  <c r="F92" i="1"/>
  <c r="L91" i="1"/>
  <c r="F91" i="1"/>
  <c r="L90" i="1"/>
  <c r="F90" i="1"/>
  <c r="L89" i="1"/>
  <c r="F89" i="1"/>
  <c r="L88" i="1"/>
  <c r="F88" i="1"/>
  <c r="L87" i="1"/>
  <c r="F87" i="1"/>
  <c r="L86" i="1"/>
  <c r="F86" i="1"/>
  <c r="L85" i="1"/>
  <c r="F85" i="1"/>
  <c r="L84" i="1"/>
  <c r="F84" i="1"/>
  <c r="L83" i="1"/>
  <c r="F83" i="1"/>
  <c r="K82" i="1"/>
  <c r="J82" i="1"/>
  <c r="E82" i="1"/>
  <c r="D82" i="1"/>
  <c r="L81" i="1"/>
  <c r="F81" i="1"/>
  <c r="L80" i="1"/>
  <c r="F80" i="1"/>
  <c r="L79" i="1"/>
  <c r="F79" i="1"/>
  <c r="L78" i="1"/>
  <c r="F78" i="1"/>
  <c r="L77" i="1"/>
  <c r="F77" i="1"/>
  <c r="L76" i="1"/>
  <c r="F76" i="1"/>
  <c r="L75" i="1"/>
  <c r="F75" i="1"/>
  <c r="L74" i="1"/>
  <c r="F74" i="1"/>
  <c r="L73" i="1"/>
  <c r="F73" i="1"/>
  <c r="L72" i="1"/>
  <c r="F72" i="1"/>
  <c r="L71" i="1"/>
  <c r="F71" i="1"/>
  <c r="K70" i="1"/>
  <c r="J70" i="1"/>
  <c r="E70" i="1"/>
  <c r="D70" i="1"/>
  <c r="L69" i="1"/>
  <c r="F69" i="1"/>
  <c r="L68" i="1"/>
  <c r="F68" i="1"/>
  <c r="L67" i="1"/>
  <c r="F67" i="1"/>
  <c r="L66" i="1"/>
  <c r="F66" i="1"/>
  <c r="L65" i="1"/>
  <c r="F65" i="1"/>
  <c r="L64" i="1"/>
  <c r="F64" i="1"/>
  <c r="L63" i="1"/>
  <c r="F63" i="1"/>
  <c r="L62" i="1"/>
  <c r="F62" i="1"/>
  <c r="L61" i="1"/>
  <c r="F61" i="1"/>
  <c r="L60" i="1"/>
  <c r="F60" i="1"/>
  <c r="L59" i="1"/>
  <c r="F59" i="1"/>
  <c r="L58" i="1"/>
  <c r="F58" i="1"/>
  <c r="K56" i="1"/>
  <c r="J56" i="1"/>
  <c r="E56" i="1"/>
  <c r="D56" i="1"/>
  <c r="L55" i="1"/>
  <c r="F55" i="1"/>
  <c r="L54" i="1"/>
  <c r="F54" i="1"/>
  <c r="L53" i="1"/>
  <c r="F53" i="1"/>
  <c r="L52" i="1"/>
  <c r="F52" i="1"/>
  <c r="L51" i="1"/>
  <c r="F51" i="1"/>
  <c r="L50" i="1"/>
  <c r="F50" i="1"/>
  <c r="L49" i="1"/>
  <c r="F49" i="1"/>
  <c r="L48" i="1"/>
  <c r="F48" i="1"/>
  <c r="L47" i="1"/>
  <c r="F47" i="1"/>
  <c r="K46" i="1"/>
  <c r="J46" i="1"/>
  <c r="E46" i="1"/>
  <c r="D46" i="1"/>
  <c r="L45" i="1"/>
  <c r="F45" i="1"/>
  <c r="L44" i="1"/>
  <c r="F44" i="1"/>
  <c r="L43" i="1"/>
  <c r="F43" i="1"/>
  <c r="L42" i="1"/>
  <c r="F42" i="1"/>
  <c r="L41" i="1"/>
  <c r="F41" i="1"/>
  <c r="L40" i="1"/>
  <c r="F40" i="1"/>
  <c r="L39" i="1"/>
  <c r="F39" i="1"/>
  <c r="K38" i="1"/>
  <c r="J38" i="1"/>
  <c r="E38" i="1"/>
  <c r="D38" i="1"/>
  <c r="L37" i="1"/>
  <c r="F37" i="1"/>
  <c r="L36" i="1"/>
  <c r="F36" i="1"/>
  <c r="L35" i="1"/>
  <c r="F35" i="1"/>
  <c r="L34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K17" i="1"/>
  <c r="J17" i="1"/>
  <c r="E17" i="1"/>
  <c r="D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F4" i="1"/>
  <c r="L3" i="1"/>
  <c r="F3" i="1"/>
  <c r="D57" i="1" l="1"/>
  <c r="J57" i="1"/>
  <c r="L38" i="1"/>
  <c r="J128" i="1"/>
  <c r="F103" i="1"/>
  <c r="L143" i="1"/>
  <c r="L159" i="1"/>
  <c r="E57" i="1"/>
  <c r="K57" i="1"/>
  <c r="F38" i="1"/>
  <c r="F46" i="1"/>
  <c r="J194" i="1"/>
  <c r="L178" i="1"/>
  <c r="L193" i="1"/>
  <c r="L46" i="1"/>
  <c r="E128" i="1"/>
  <c r="K128" i="1"/>
  <c r="L127" i="1"/>
  <c r="E194" i="1"/>
  <c r="K194" i="1"/>
  <c r="F178" i="1"/>
  <c r="F56" i="1"/>
  <c r="L56" i="1"/>
  <c r="L70" i="1"/>
  <c r="F70" i="1"/>
  <c r="F82" i="1"/>
  <c r="F159" i="1"/>
  <c r="F193" i="1"/>
  <c r="F227" i="1"/>
  <c r="F228" i="1" s="1"/>
  <c r="L227" i="1"/>
  <c r="L228" i="1" s="1"/>
  <c r="L82" i="1"/>
  <c r="D128" i="1"/>
  <c r="L103" i="1"/>
  <c r="F127" i="1"/>
  <c r="D194" i="1"/>
  <c r="L17" i="1"/>
  <c r="F143" i="1"/>
  <c r="F17" i="1"/>
  <c r="J229" i="1" l="1"/>
  <c r="E229" i="1"/>
  <c r="L194" i="1"/>
  <c r="F57" i="1"/>
  <c r="K229" i="1"/>
  <c r="F128" i="1"/>
  <c r="L128" i="1"/>
  <c r="D229" i="1"/>
  <c r="L57" i="1"/>
  <c r="F194" i="1"/>
  <c r="F229" i="1" l="1"/>
  <c r="L229" i="1"/>
</calcChain>
</file>

<file path=xl/sharedStrings.xml><?xml version="1.0" encoding="utf-8"?>
<sst xmlns="http://schemas.openxmlformats.org/spreadsheetml/2006/main" count="1329" uniqueCount="485">
  <si>
    <t>Organisation</t>
  </si>
  <si>
    <t>Recurrent</t>
  </si>
  <si>
    <t>Non-Recurrent</t>
  </si>
  <si>
    <t>Total</t>
  </si>
  <si>
    <t>£4m -UEC Vgd sites</t>
  </si>
  <si>
    <t>TOTAL</t>
  </si>
  <si>
    <t>£25M split across all CCGs</t>
  </si>
  <si>
    <t>NHS Aylesbury Vale CCG</t>
  </si>
  <si>
    <t>NHS Bath and North East Somerset CCG</t>
  </si>
  <si>
    <t>NHS Bracknell and Ascot CCG</t>
  </si>
  <si>
    <t>NHS Chiltern CCG</t>
  </si>
  <si>
    <t>NHS Gloucestershire CCG</t>
  </si>
  <si>
    <t>NHS Newbury and District CCG</t>
  </si>
  <si>
    <t>NHS North &amp; West Reading CCG</t>
  </si>
  <si>
    <t>NHS Oxfordshire CCG</t>
  </si>
  <si>
    <t>NHS Slough CCG</t>
  </si>
  <si>
    <t>NHS South Reading CCG</t>
  </si>
  <si>
    <t>NHS Swindon CCG</t>
  </si>
  <si>
    <t>NHS Wiltshire CCG</t>
  </si>
  <si>
    <t>NHS Windsor, Ascot and Maidenhead CCG</t>
  </si>
  <si>
    <t>NHS Wokingham CCG</t>
  </si>
  <si>
    <t>NHS Ashford CCG</t>
  </si>
  <si>
    <t>NHS Brighton &amp; Hove CCG</t>
  </si>
  <si>
    <t>NHS Canterbury and Coastal CCG</t>
  </si>
  <si>
    <t>NHS Coastal West Sussex CCG</t>
  </si>
  <si>
    <t>NHS Crawley CCG</t>
  </si>
  <si>
    <t>NHS Dartford, Gravesham and Swanley CCG</t>
  </si>
  <si>
    <t>NHS East Surrey CCG</t>
  </si>
  <si>
    <t>NHS Eastbourne, Hailsham and Seaford CCG</t>
  </si>
  <si>
    <t>NHS Guildford and Waverley CCG</t>
  </si>
  <si>
    <t>NHS Hastings &amp; Rother CCG</t>
  </si>
  <si>
    <t>NHS High Weald Lewes Havens CCG</t>
  </si>
  <si>
    <t>NHS Horsham and Mid Sussex CCG</t>
  </si>
  <si>
    <t>NHS Medway CCG</t>
  </si>
  <si>
    <t>NHS North West Surrey CCG</t>
  </si>
  <si>
    <t>NHS South Kent Coast CCG</t>
  </si>
  <si>
    <t>NHS Surrey Downs CCG</t>
  </si>
  <si>
    <t>NHS Surrey Heath CCG</t>
  </si>
  <si>
    <t>NHS Swale CCG</t>
  </si>
  <si>
    <t>NHS Thanet CCG</t>
  </si>
  <si>
    <t>NHS West Kent CCG</t>
  </si>
  <si>
    <t>NHS Bristol CCG</t>
  </si>
  <si>
    <t>NHS Kernow CCG</t>
  </si>
  <si>
    <t>NHS North Somerset CCG</t>
  </si>
  <si>
    <t>NHS North, East, West Devon CCG</t>
  </si>
  <si>
    <t>NHS Somerset CCG</t>
  </si>
  <si>
    <t>NHS South Devon and Torbay CCG</t>
  </si>
  <si>
    <t>NHS South Gloucestershire CCG</t>
  </si>
  <si>
    <t>NHS Dorset CCG</t>
  </si>
  <si>
    <t>NHS Fareham and Gosport CCG</t>
  </si>
  <si>
    <t>NHS Isle of Wight CCG</t>
  </si>
  <si>
    <t>NHS North East Hampshire and Farnham CCG</t>
  </si>
  <si>
    <t>NHS North Hampshire CCG</t>
  </si>
  <si>
    <t>NHS Portsmouth CCG</t>
  </si>
  <si>
    <t>NHS South Eastern Hampshire CCG</t>
  </si>
  <si>
    <t>NHS Southampton CCG</t>
  </si>
  <si>
    <t>NHS West Hampshire CCG</t>
  </si>
  <si>
    <t>NHS Eastern Cheshire CCG</t>
  </si>
  <si>
    <t>NHS Halton CCG</t>
  </si>
  <si>
    <t>NHS Knowsley CCG</t>
  </si>
  <si>
    <t>NHS Liverpool CCG</t>
  </si>
  <si>
    <t>NHS South Cheshire CCG</t>
  </si>
  <si>
    <t>NHS South Sefton CCG</t>
  </si>
  <si>
    <t>NHS Southport and Formby CCG</t>
  </si>
  <si>
    <t>NHS St Helens CCG</t>
  </si>
  <si>
    <t>NHS Vale Royal CCG</t>
  </si>
  <si>
    <t>NHS Warrington CCG</t>
  </si>
  <si>
    <t>NHS West Cheshire CCG</t>
  </si>
  <si>
    <t>NHS Wirral CCG</t>
  </si>
  <si>
    <t>NHS Cumbria CCG</t>
  </si>
  <si>
    <t>NHS Darlington CCG</t>
  </si>
  <si>
    <t>NHS Durham Dales, Easington and Sedgefield CCG</t>
  </si>
  <si>
    <t>NHS Hartlepool and Stockton-on-Tees CCG</t>
  </si>
  <si>
    <t xml:space="preserve">NHS Newcastle Gateshead CCG </t>
  </si>
  <si>
    <t>NHS North Durham CCG</t>
  </si>
  <si>
    <t>NHS North Tyneside CCG</t>
  </si>
  <si>
    <t>NHS Northumberland CCG</t>
  </si>
  <si>
    <t>NHS South Tees CCG</t>
  </si>
  <si>
    <t>NHS South Tyneside CCG</t>
  </si>
  <si>
    <t>NHS Sunderland CCG</t>
  </si>
  <si>
    <t>NHS Blackburn with Darwen CCG</t>
  </si>
  <si>
    <t>NHS Blackpool CCG</t>
  </si>
  <si>
    <t>NHS Bolton CCG</t>
  </si>
  <si>
    <t>NHS Bury CCG</t>
  </si>
  <si>
    <t>NHS Central Manchester CCG</t>
  </si>
  <si>
    <t>NHS Chorley and South Ribble CCG</t>
  </si>
  <si>
    <t>NHS EAST LANCASHIRE CCG</t>
  </si>
  <si>
    <t>NHS Fylde &amp; Wyre CCG</t>
  </si>
  <si>
    <t>NHS Greater Preston CCG</t>
  </si>
  <si>
    <t>NHS Heywood, Middleton &amp; Rochdale CCG</t>
  </si>
  <si>
    <t>NHS Lancashire North CCG</t>
  </si>
  <si>
    <t>NHS North Manchester CCG</t>
  </si>
  <si>
    <t>NHS Oldham CCG</t>
  </si>
  <si>
    <t>NHS Salford CCG</t>
  </si>
  <si>
    <t>NHS South Manchester CCG</t>
  </si>
  <si>
    <t>NHS Stockport CCG</t>
  </si>
  <si>
    <t>NHS Tameside and Glossop CCG</t>
  </si>
  <si>
    <t>NHS Trafford CCG</t>
  </si>
  <si>
    <t>NHS West Lancashire CCG</t>
  </si>
  <si>
    <t>NHS Wigan Borough CCG</t>
  </si>
  <si>
    <t>NHS Airedale, Wharfedale and Craven CCG</t>
  </si>
  <si>
    <t>NHS Barnsley CCG</t>
  </si>
  <si>
    <t>NHS Bassetlaw CCG</t>
  </si>
  <si>
    <t>NHS Bradford City CCG</t>
  </si>
  <si>
    <t>NHS Bradford Districts CCG</t>
  </si>
  <si>
    <t>NHS Calderdale CCG</t>
  </si>
  <si>
    <t>NHS Doncaster CCG</t>
  </si>
  <si>
    <t>NHS East Riding of Yorkshire CCG</t>
  </si>
  <si>
    <t>NHS Greater Huddersfield CCG</t>
  </si>
  <si>
    <t>NHS Hambleton, Richmondshire and Whitby CCG</t>
  </si>
  <si>
    <t>NHS Harrogate and Rural District CCG</t>
  </si>
  <si>
    <t>NHS Hull CCG</t>
  </si>
  <si>
    <t>NHS Leeds North CCG</t>
  </si>
  <si>
    <t>NHS Leeds South and East CCG</t>
  </si>
  <si>
    <t>NHS Leeds West CCG</t>
  </si>
  <si>
    <t>NHS North East Lincolnshire CCG</t>
  </si>
  <si>
    <t>NHS North Kirklees CCG</t>
  </si>
  <si>
    <t>NHS North Lincolnshire CCG</t>
  </si>
  <si>
    <t>NHS Rotherham CCG</t>
  </si>
  <si>
    <t>NHS Scarborough and Ryedale CCG</t>
  </si>
  <si>
    <t>NHS Sheffield CCG</t>
  </si>
  <si>
    <t>NHS Vale of York CCG</t>
  </si>
  <si>
    <t xml:space="preserve">NHS Wakefield CCG </t>
  </si>
  <si>
    <t>NHS Bedfordshire CCG</t>
  </si>
  <si>
    <t>NHS Corby CCG</t>
  </si>
  <si>
    <t>NHS East and North Hertfordshire CCG</t>
  </si>
  <si>
    <t>NHS East Leicestershire and Rutland CCG</t>
  </si>
  <si>
    <t>NHS Herts Valleys CCG</t>
  </si>
  <si>
    <t>NHS Leicester City CCG</t>
  </si>
  <si>
    <t>NHS Lincolnshire East CCG</t>
  </si>
  <si>
    <t>NHS Lincolnshire West CCG</t>
  </si>
  <si>
    <t>NHS Luton CCG</t>
  </si>
  <si>
    <t>NHS Milton Keynes CCG</t>
  </si>
  <si>
    <t>NHS Nene CCG</t>
  </si>
  <si>
    <t>NHS South Lincolnshire CCG</t>
  </si>
  <si>
    <t xml:space="preserve">NHS South West Lincolnshire CCG </t>
  </si>
  <si>
    <t>NHS West Leicestershire CCG</t>
  </si>
  <si>
    <t>NHS Basildon and Brentwood CCG</t>
  </si>
  <si>
    <t>NHS Cambridgeshire and Peterborough CCG</t>
  </si>
  <si>
    <t>NHS Castle Point and Rochford CCG</t>
  </si>
  <si>
    <t>NHS Great Yarmouth &amp; Waveney CCG</t>
  </si>
  <si>
    <t>NHS Ipswich and East Suffolk CCG</t>
  </si>
  <si>
    <t>NHS Mid Essex CCG</t>
  </si>
  <si>
    <t>NHS North East Essex CCG</t>
  </si>
  <si>
    <t>NHS North Norfolk CCG</t>
  </si>
  <si>
    <t>NHS Norwich CCG</t>
  </si>
  <si>
    <t>NHS South Norfolk CCG</t>
  </si>
  <si>
    <t>NHS Southend CCG</t>
  </si>
  <si>
    <t>NHS Thurrock CCG</t>
  </si>
  <si>
    <t>NHS West Essex CCG</t>
  </si>
  <si>
    <t>NHS West Norfolk CCG</t>
  </si>
  <si>
    <t>NHS West Suffolk CCG</t>
  </si>
  <si>
    <t>NHS Cannock Chase CCG</t>
  </si>
  <si>
    <t>NHS East Staffordshire CCG</t>
  </si>
  <si>
    <t>NHS Erewash CCG</t>
  </si>
  <si>
    <t>NHS Hardwick CCG</t>
  </si>
  <si>
    <t>NHS Mansfield &amp; Ashfield CCG</t>
  </si>
  <si>
    <t>NHS Newark &amp; Sherwood CCG</t>
  </si>
  <si>
    <t>NHS North Derbyshire CCG</t>
  </si>
  <si>
    <t>NHS North Staffordshire CCG</t>
  </si>
  <si>
    <t>NHS Nottingham City CCG</t>
  </si>
  <si>
    <t>NHS Nottingham North &amp; East CCG</t>
  </si>
  <si>
    <t>NHS Nottingham West CCG</t>
  </si>
  <si>
    <t>NHS Rushcliffe CCG</t>
  </si>
  <si>
    <t>NHS Shropshire CCG</t>
  </si>
  <si>
    <t>NHS South East Staffs and Seisdon and Peninsular CCG</t>
  </si>
  <si>
    <t>NHS Southern Derbyshire CCG</t>
  </si>
  <si>
    <t>NHS Stafford and Surrounds CCG</t>
  </si>
  <si>
    <t>NHS Stoke on Trent CCG</t>
  </si>
  <si>
    <t>NHS Telford &amp; Wrekin CCG</t>
  </si>
  <si>
    <t>NHS Birmingham CrossCity CCG</t>
  </si>
  <si>
    <t>NHS Birmingham South and Central CCG</t>
  </si>
  <si>
    <t>NHS Coventry and Rugby CCG</t>
  </si>
  <si>
    <t>NHS Dudley CCG</t>
  </si>
  <si>
    <t>NHS Herefordshire CCG</t>
  </si>
  <si>
    <t>NHS Redditch and Bromsgrove CCG</t>
  </si>
  <si>
    <t>NHS Sandwell and West Birmingham CCG</t>
  </si>
  <si>
    <t>NHS Solihull CCG</t>
  </si>
  <si>
    <t>NHS South Warwickshire CCG</t>
  </si>
  <si>
    <t>NHS South Worcestershire CCG</t>
  </si>
  <si>
    <t>NHS Walsall CCG</t>
  </si>
  <si>
    <t>NHS Warwickshire North CCG</t>
  </si>
  <si>
    <t>NHS Wolverhampton CCG</t>
  </si>
  <si>
    <t>NHS Wyre Forest CCG</t>
  </si>
  <si>
    <t>NHS Barking &amp; Dagenham CCG</t>
  </si>
  <si>
    <t>NHS Barnet CCG</t>
  </si>
  <si>
    <t>NHS Bexley CCG</t>
  </si>
  <si>
    <t>NHS Brent CCG</t>
  </si>
  <si>
    <t>NHS Bromley CCG</t>
  </si>
  <si>
    <t>NHS Camden CCG</t>
  </si>
  <si>
    <t>NHS Central London (Westminster) CCG</t>
  </si>
  <si>
    <t>NHS City and Hackney CCG</t>
  </si>
  <si>
    <t>NHS Croydon CCG</t>
  </si>
  <si>
    <t>NHS Ealing CCG</t>
  </si>
  <si>
    <t>NHS ENFIELD CCG</t>
  </si>
  <si>
    <t>NHS Greenwich CCG</t>
  </si>
  <si>
    <t>NHS Hammersmith and Fulham CCG</t>
  </si>
  <si>
    <t>NHS Haringey CCG</t>
  </si>
  <si>
    <t>NHS Harrow CCG</t>
  </si>
  <si>
    <t>NHS Havering CCG</t>
  </si>
  <si>
    <t>NHS Hillingdon CCG</t>
  </si>
  <si>
    <t>NHS Hounslow CCG</t>
  </si>
  <si>
    <t>NHS Islington CCG</t>
  </si>
  <si>
    <t>NHS Kingston CCG</t>
  </si>
  <si>
    <t>NHS Lambeth CCG</t>
  </si>
  <si>
    <t>NHS Lewisham CCG</t>
  </si>
  <si>
    <t>NHS Merton CCG</t>
  </si>
  <si>
    <t>NHS Newham CCG</t>
  </si>
  <si>
    <t>NHS Redbridge CCG</t>
  </si>
  <si>
    <t>NHS Richmond CCG</t>
  </si>
  <si>
    <t>NHS Southwark CCG</t>
  </si>
  <si>
    <t>NHS Sutton CCG</t>
  </si>
  <si>
    <t>NHS Tower Hamlets CCG</t>
  </si>
  <si>
    <t>NHS Waltham Forest CCG</t>
  </si>
  <si>
    <t>NHS Wandsworth CCG</t>
  </si>
  <si>
    <t>NHS West London (K&amp;C &amp; QPP) CCG</t>
  </si>
  <si>
    <t>Q71</t>
  </si>
  <si>
    <t>London Total</t>
  </si>
  <si>
    <t>Y56</t>
  </si>
  <si>
    <t>London</t>
  </si>
  <si>
    <t>Q77</t>
  </si>
  <si>
    <t>West Midlands Total</t>
  </si>
  <si>
    <t>Y55</t>
  </si>
  <si>
    <t>West Midlands</t>
  </si>
  <si>
    <t>Q76</t>
  </si>
  <si>
    <t>North Midlands Total</t>
  </si>
  <si>
    <t>North Midlands</t>
  </si>
  <si>
    <t>Q79</t>
  </si>
  <si>
    <t>East Total</t>
  </si>
  <si>
    <t>East</t>
  </si>
  <si>
    <t>Q78</t>
  </si>
  <si>
    <t>Central Midlands Total</t>
  </si>
  <si>
    <t>Central Midlands</t>
  </si>
  <si>
    <t>Q72</t>
  </si>
  <si>
    <t>Yorkshire and the Humber Total</t>
  </si>
  <si>
    <t>Y54</t>
  </si>
  <si>
    <t>Yorkshire and the Humber</t>
  </si>
  <si>
    <t>Q73</t>
  </si>
  <si>
    <t>Lancashire and Greater Manchester Total</t>
  </si>
  <si>
    <t>Lancashire and Greater Manchester</t>
  </si>
  <si>
    <t>Q74</t>
  </si>
  <si>
    <t>Cumbria and North East Total</t>
  </si>
  <si>
    <t>Cumbria and North East</t>
  </si>
  <si>
    <t>Q75</t>
  </si>
  <si>
    <t>Cheshire and Merseyside Total</t>
  </si>
  <si>
    <t>Cheshire and Merseyside</t>
  </si>
  <si>
    <t>Q70</t>
  </si>
  <si>
    <t>Wessex Total</t>
  </si>
  <si>
    <t>Y57</t>
  </si>
  <si>
    <t>Wessex</t>
  </si>
  <si>
    <t>Q80</t>
  </si>
  <si>
    <t>South West Total</t>
  </si>
  <si>
    <t>South West</t>
  </si>
  <si>
    <t>Q81</t>
  </si>
  <si>
    <t>South East Total</t>
  </si>
  <si>
    <t>South East</t>
  </si>
  <si>
    <t>Q82</t>
  </si>
  <si>
    <t>South Central Total</t>
  </si>
  <si>
    <t>South Central</t>
  </si>
  <si>
    <t>DCO Code</t>
  </si>
  <si>
    <t>DCO</t>
  </si>
  <si>
    <t>Region Code</t>
  </si>
  <si>
    <t>Region</t>
  </si>
  <si>
    <t>South</t>
  </si>
  <si>
    <t>South Total</t>
  </si>
  <si>
    <t>North</t>
  </si>
  <si>
    <t>North Total</t>
  </si>
  <si>
    <t>Midlands and East</t>
  </si>
  <si>
    <t>Midlands and East Total</t>
  </si>
  <si>
    <t>Org Code</t>
  </si>
  <si>
    <t>10Y</t>
  </si>
  <si>
    <t>11E</t>
  </si>
  <si>
    <t>10G</t>
  </si>
  <si>
    <t>10H</t>
  </si>
  <si>
    <t>11M</t>
  </si>
  <si>
    <t>10M</t>
  </si>
  <si>
    <t>10N</t>
  </si>
  <si>
    <t>10Q</t>
  </si>
  <si>
    <t>10T</t>
  </si>
  <si>
    <t>10W</t>
  </si>
  <si>
    <t>12D</t>
  </si>
  <si>
    <t>99N</t>
  </si>
  <si>
    <t>11C</t>
  </si>
  <si>
    <t>11D</t>
  </si>
  <si>
    <t>09C</t>
  </si>
  <si>
    <t>09D</t>
  </si>
  <si>
    <t>09E</t>
  </si>
  <si>
    <t>09G</t>
  </si>
  <si>
    <t>09H</t>
  </si>
  <si>
    <t>09J</t>
  </si>
  <si>
    <t>09L</t>
  </si>
  <si>
    <t>09F</t>
  </si>
  <si>
    <t>09N</t>
  </si>
  <si>
    <t>09P</t>
  </si>
  <si>
    <t>99K</t>
  </si>
  <si>
    <t>09X</t>
  </si>
  <si>
    <t>09W</t>
  </si>
  <si>
    <t>09Y</t>
  </si>
  <si>
    <t>10A</t>
  </si>
  <si>
    <t>99H</t>
  </si>
  <si>
    <t>10C</t>
  </si>
  <si>
    <t>10D</t>
  </si>
  <si>
    <t>10E</t>
  </si>
  <si>
    <t>99J</t>
  </si>
  <si>
    <t>11H</t>
  </si>
  <si>
    <t>11N</t>
  </si>
  <si>
    <t>11T</t>
  </si>
  <si>
    <t>99P</t>
  </si>
  <si>
    <t>11X</t>
  </si>
  <si>
    <t>99Q</t>
  </si>
  <si>
    <t>12A</t>
  </si>
  <si>
    <t>11J</t>
  </si>
  <si>
    <t>10K</t>
  </si>
  <si>
    <t>10L</t>
  </si>
  <si>
    <t>99M</t>
  </si>
  <si>
    <t>10J</t>
  </si>
  <si>
    <t>10R</t>
  </si>
  <si>
    <t>10V</t>
  </si>
  <si>
    <t>10X</t>
  </si>
  <si>
    <t>11A</t>
  </si>
  <si>
    <t>01C</t>
  </si>
  <si>
    <t>01F</t>
  </si>
  <si>
    <t>01J</t>
  </si>
  <si>
    <t>99A</t>
  </si>
  <si>
    <t>01R</t>
  </si>
  <si>
    <t>01T</t>
  </si>
  <si>
    <t>01V</t>
  </si>
  <si>
    <t>01X</t>
  </si>
  <si>
    <t>02D</t>
  </si>
  <si>
    <t>02E</t>
  </si>
  <si>
    <t>02F</t>
  </si>
  <si>
    <t>12F</t>
  </si>
  <si>
    <t>01H</t>
  </si>
  <si>
    <t>00C</t>
  </si>
  <si>
    <t>00D</t>
  </si>
  <si>
    <t>00K</t>
  </si>
  <si>
    <t>13T</t>
  </si>
  <si>
    <t>00J</t>
  </si>
  <si>
    <t>99C</t>
  </si>
  <si>
    <t>00L</t>
  </si>
  <si>
    <t>00M</t>
  </si>
  <si>
    <t>00N</t>
  </si>
  <si>
    <t>00P</t>
  </si>
  <si>
    <t>00Q</t>
  </si>
  <si>
    <t>00R</t>
  </si>
  <si>
    <t>00T</t>
  </si>
  <si>
    <t>00V</t>
  </si>
  <si>
    <t>00W</t>
  </si>
  <si>
    <t>00X</t>
  </si>
  <si>
    <t>01A</t>
  </si>
  <si>
    <t>02M</t>
  </si>
  <si>
    <t>01E</t>
  </si>
  <si>
    <t>01D</t>
  </si>
  <si>
    <t>01K</t>
  </si>
  <si>
    <t>01M</t>
  </si>
  <si>
    <t>00Y</t>
  </si>
  <si>
    <t>01G</t>
  </si>
  <si>
    <t>01N</t>
  </si>
  <si>
    <t>01W</t>
  </si>
  <si>
    <t>01Y</t>
  </si>
  <si>
    <t>02A</t>
  </si>
  <si>
    <t>02G</t>
  </si>
  <si>
    <t>02H</t>
  </si>
  <si>
    <t>02N</t>
  </si>
  <si>
    <t>02P</t>
  </si>
  <si>
    <t>02Q</t>
  </si>
  <si>
    <t>02W</t>
  </si>
  <si>
    <t>02R</t>
  </si>
  <si>
    <t>02T</t>
  </si>
  <si>
    <t>02X</t>
  </si>
  <si>
    <t>02Y</t>
  </si>
  <si>
    <t>03A</t>
  </si>
  <si>
    <t>03D</t>
  </si>
  <si>
    <t>03E</t>
  </si>
  <si>
    <t>03F</t>
  </si>
  <si>
    <t>02V</t>
  </si>
  <si>
    <t>03G</t>
  </si>
  <si>
    <t>03C</t>
  </si>
  <si>
    <t>03H</t>
  </si>
  <si>
    <t>03J</t>
  </si>
  <si>
    <t>03K</t>
  </si>
  <si>
    <t>03L</t>
  </si>
  <si>
    <t>03M</t>
  </si>
  <si>
    <t>03N</t>
  </si>
  <si>
    <t>03Q</t>
  </si>
  <si>
    <t>03R</t>
  </si>
  <si>
    <t>06F</t>
  </si>
  <si>
    <t>03V</t>
  </si>
  <si>
    <t>06K</t>
  </si>
  <si>
    <t>03W</t>
  </si>
  <si>
    <t>06N</t>
  </si>
  <si>
    <t>04C</t>
  </si>
  <si>
    <t>03T</t>
  </si>
  <si>
    <t>04D</t>
  </si>
  <si>
    <t>06P</t>
  </si>
  <si>
    <t>04F</t>
  </si>
  <si>
    <t>04G</t>
  </si>
  <si>
    <t>99D</t>
  </si>
  <si>
    <t>04Q</t>
  </si>
  <si>
    <t>04V</t>
  </si>
  <si>
    <t>99E</t>
  </si>
  <si>
    <t>06H</t>
  </si>
  <si>
    <t>99F</t>
  </si>
  <si>
    <t>06M</t>
  </si>
  <si>
    <t>06L</t>
  </si>
  <si>
    <t>06Q</t>
  </si>
  <si>
    <t>06T</t>
  </si>
  <si>
    <t>06V</t>
  </si>
  <si>
    <t>06W</t>
  </si>
  <si>
    <t>06Y</t>
  </si>
  <si>
    <t>99G</t>
  </si>
  <si>
    <t>07G</t>
  </si>
  <si>
    <t>07H</t>
  </si>
  <si>
    <t>07J</t>
  </si>
  <si>
    <t>07K</t>
  </si>
  <si>
    <t>04Y</t>
  </si>
  <si>
    <t>05D</t>
  </si>
  <si>
    <t>03X</t>
  </si>
  <si>
    <t>03Y</t>
  </si>
  <si>
    <t>04E</t>
  </si>
  <si>
    <t>04H</t>
  </si>
  <si>
    <t>04J</t>
  </si>
  <si>
    <t>05G</t>
  </si>
  <si>
    <t>04K</t>
  </si>
  <si>
    <t>04L</t>
  </si>
  <si>
    <t>04M</t>
  </si>
  <si>
    <t>04N</t>
  </si>
  <si>
    <t>05N</t>
  </si>
  <si>
    <t>05Q</t>
  </si>
  <si>
    <t>04R</t>
  </si>
  <si>
    <t>05V</t>
  </si>
  <si>
    <t>05W</t>
  </si>
  <si>
    <t>05X</t>
  </si>
  <si>
    <t>04W</t>
  </si>
  <si>
    <t>04X</t>
  </si>
  <si>
    <t>05A</t>
  </si>
  <si>
    <t>05C</t>
  </si>
  <si>
    <t>05F</t>
  </si>
  <si>
    <t>05J</t>
  </si>
  <si>
    <t>05L</t>
  </si>
  <si>
    <t>05P</t>
  </si>
  <si>
    <t>05R</t>
  </si>
  <si>
    <t>05T</t>
  </si>
  <si>
    <t>05Y</t>
  </si>
  <si>
    <t>05H</t>
  </si>
  <si>
    <t>06A</t>
  </si>
  <si>
    <t>06D</t>
  </si>
  <si>
    <t>07L</t>
  </si>
  <si>
    <t>07M</t>
  </si>
  <si>
    <t>07N</t>
  </si>
  <si>
    <t>07P</t>
  </si>
  <si>
    <t>07Q</t>
  </si>
  <si>
    <t>07R</t>
  </si>
  <si>
    <t>09A</t>
  </si>
  <si>
    <t>07T</t>
  </si>
  <si>
    <t>07V</t>
  </si>
  <si>
    <t>07W</t>
  </si>
  <si>
    <t>07X</t>
  </si>
  <si>
    <t>08A</t>
  </si>
  <si>
    <t>08C</t>
  </si>
  <si>
    <t>08D</t>
  </si>
  <si>
    <t>08E</t>
  </si>
  <si>
    <t>08F</t>
  </si>
  <si>
    <t>08G</t>
  </si>
  <si>
    <t>07Y</t>
  </si>
  <si>
    <t>08H</t>
  </si>
  <si>
    <t>08J</t>
  </si>
  <si>
    <t>08K</t>
  </si>
  <si>
    <t>08L</t>
  </si>
  <si>
    <t>08R</t>
  </si>
  <si>
    <t>08M</t>
  </si>
  <si>
    <t>08N</t>
  </si>
  <si>
    <t>08P</t>
  </si>
  <si>
    <t>08Q</t>
  </si>
  <si>
    <t>08T</t>
  </si>
  <si>
    <t>08V</t>
  </si>
  <si>
    <t>08W</t>
  </si>
  <si>
    <t>08X</t>
  </si>
  <si>
    <t>08Y</t>
  </si>
  <si>
    <t>Grand Total</t>
  </si>
  <si>
    <t>Total notional allocation</t>
  </si>
  <si>
    <t xml:space="preserve">50% allocation released in October </t>
  </si>
  <si>
    <t>£12.5M split across all CCGs</t>
  </si>
  <si>
    <t>£2m -UEC Vgd sites</t>
  </si>
  <si>
    <t xml:space="preserve">Shaded CCGs = UEC vanguards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</si>
</sst>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thin">
        <color indexed="64"/>
      </left>
      <right/>
      <top style="double">
        <color theme="4"/>
      </top>
      <bottom style="thin">
        <color indexed="64"/>
      </bottom>
      <diagonal/>
    </border>
    <border>
      <left/>
      <right/>
      <top style="double">
        <color theme="4"/>
      </top>
      <bottom style="thin">
        <color indexed="64"/>
      </bottom>
      <diagonal/>
    </border>
    <border>
      <left/>
      <right style="thin">
        <color indexed="64"/>
      </right>
      <top style="double">
        <color theme="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4" fillId="3" borderId="6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4" fillId="3" borderId="7" xfId="2" applyNumberFormat="1" applyFont="1" applyFill="1" applyBorder="1" applyAlignment="1">
      <alignment horizontal="center" vertical="center" wrapText="1"/>
    </xf>
    <xf numFmtId="165" fontId="4" fillId="3" borderId="8" xfId="2" applyNumberFormat="1" applyFont="1" applyFill="1" applyBorder="1" applyAlignment="1">
      <alignment horizontal="center" vertical="center" wrapText="1"/>
    </xf>
    <xf numFmtId="165" fontId="4" fillId="3" borderId="9" xfId="2" applyNumberFormat="1" applyFont="1" applyFill="1" applyBorder="1" applyAlignment="1">
      <alignment horizontal="center" vertical="center" wrapText="1"/>
    </xf>
    <xf numFmtId="0" fontId="0" fillId="0" borderId="4" xfId="0" applyFont="1" applyBorder="1"/>
    <xf numFmtId="165" fontId="0" fillId="0" borderId="5" xfId="2" applyNumberFormat="1" applyFont="1" applyBorder="1"/>
    <xf numFmtId="165" fontId="0" fillId="0" borderId="6" xfId="2" applyNumberFormat="1" applyFont="1" applyBorder="1"/>
    <xf numFmtId="165" fontId="0" fillId="0" borderId="0" xfId="0" applyNumberFormat="1"/>
    <xf numFmtId="165" fontId="0" fillId="0" borderId="10" xfId="2" applyNumberFormat="1" applyFont="1" applyBorder="1"/>
    <xf numFmtId="0" fontId="0" fillId="0" borderId="11" xfId="0" applyBorder="1"/>
    <xf numFmtId="165" fontId="0" fillId="0" borderId="12" xfId="0" applyNumberFormat="1" applyBorder="1"/>
    <xf numFmtId="0" fontId="0" fillId="4" borderId="4" xfId="0" applyFont="1" applyFill="1" applyBorder="1"/>
    <xf numFmtId="165" fontId="3" fillId="4" borderId="5" xfId="2" applyNumberFormat="1" applyFont="1" applyFill="1" applyBorder="1"/>
    <xf numFmtId="165" fontId="3" fillId="4" borderId="6" xfId="2" applyNumberFormat="1" applyFont="1" applyFill="1" applyBorder="1"/>
    <xf numFmtId="165" fontId="3" fillId="4" borderId="0" xfId="0" applyNumberFormat="1" applyFont="1" applyFill="1"/>
    <xf numFmtId="165" fontId="3" fillId="4" borderId="10" xfId="2" applyNumberFormat="1" applyFont="1" applyFill="1" applyBorder="1"/>
    <xf numFmtId="165" fontId="3" fillId="4" borderId="11" xfId="2" applyNumberFormat="1" applyFont="1" applyFill="1" applyBorder="1"/>
    <xf numFmtId="165" fontId="3" fillId="4" borderId="12" xfId="2" applyNumberFormat="1" applyFont="1" applyFill="1" applyBorder="1"/>
    <xf numFmtId="0" fontId="0" fillId="5" borderId="4" xfId="0" applyFont="1" applyFill="1" applyBorder="1"/>
    <xf numFmtId="165" fontId="0" fillId="5" borderId="5" xfId="2" applyNumberFormat="1" applyFont="1" applyFill="1" applyBorder="1"/>
    <xf numFmtId="165" fontId="0" fillId="5" borderId="6" xfId="2" applyNumberFormat="1" applyFont="1" applyFill="1" applyBorder="1"/>
    <xf numFmtId="165" fontId="0" fillId="5" borderId="0" xfId="0" applyNumberFormat="1" applyFill="1"/>
    <xf numFmtId="0" fontId="0" fillId="5" borderId="0" xfId="0" applyFill="1"/>
    <xf numFmtId="165" fontId="0" fillId="5" borderId="10" xfId="2" applyNumberFormat="1" applyFont="1" applyFill="1" applyBorder="1"/>
    <xf numFmtId="165" fontId="0" fillId="5" borderId="11" xfId="1" applyNumberFormat="1" applyFont="1" applyFill="1" applyBorder="1"/>
    <xf numFmtId="165" fontId="0" fillId="5" borderId="12" xfId="0" applyNumberFormat="1" applyFill="1" applyBorder="1"/>
    <xf numFmtId="0" fontId="0" fillId="6" borderId="4" xfId="0" applyFont="1" applyFill="1" applyBorder="1"/>
    <xf numFmtId="165" fontId="3" fillId="6" borderId="5" xfId="2" applyNumberFormat="1" applyFont="1" applyFill="1" applyBorder="1"/>
    <xf numFmtId="165" fontId="3" fillId="6" borderId="6" xfId="2" applyNumberFormat="1" applyFont="1" applyFill="1" applyBorder="1"/>
    <xf numFmtId="165" fontId="3" fillId="6" borderId="0" xfId="0" applyNumberFormat="1" applyFont="1" applyFill="1"/>
    <xf numFmtId="165" fontId="3" fillId="6" borderId="10" xfId="2" applyNumberFormat="1" applyFont="1" applyFill="1" applyBorder="1"/>
    <xf numFmtId="165" fontId="3" fillId="6" borderId="11" xfId="2" applyNumberFormat="1" applyFont="1" applyFill="1" applyBorder="1"/>
    <xf numFmtId="165" fontId="3" fillId="6" borderId="12" xfId="2" applyNumberFormat="1" applyFont="1" applyFill="1" applyBorder="1"/>
    <xf numFmtId="0" fontId="0" fillId="4" borderId="13" xfId="0" applyFont="1" applyFill="1" applyBorder="1"/>
    <xf numFmtId="165" fontId="3" fillId="4" borderId="14" xfId="2" applyNumberFormat="1" applyFont="1" applyFill="1" applyBorder="1"/>
    <xf numFmtId="165" fontId="3" fillId="4" borderId="15" xfId="2" applyNumberFormat="1" applyFont="1" applyFill="1" applyBorder="1"/>
    <xf numFmtId="165" fontId="3" fillId="4" borderId="16" xfId="2" applyNumberFormat="1" applyFont="1" applyFill="1" applyBorder="1"/>
    <xf numFmtId="0" fontId="0" fillId="6" borderId="13" xfId="0" applyFont="1" applyFill="1" applyBorder="1"/>
    <xf numFmtId="165" fontId="3" fillId="6" borderId="14" xfId="2" applyNumberFormat="1" applyFont="1" applyFill="1" applyBorder="1"/>
    <xf numFmtId="165" fontId="3" fillId="6" borderId="15" xfId="2" applyNumberFormat="1" applyFont="1" applyFill="1" applyBorder="1"/>
    <xf numFmtId="165" fontId="3" fillId="6" borderId="16" xfId="2" applyNumberFormat="1" applyFont="1" applyFill="1" applyBorder="1"/>
    <xf numFmtId="0" fontId="3" fillId="0" borderId="17" xfId="0" applyFont="1" applyBorder="1"/>
    <xf numFmtId="165" fontId="3" fillId="0" borderId="18" xfId="0" applyNumberFormat="1" applyFont="1" applyBorder="1"/>
    <xf numFmtId="165" fontId="3" fillId="0" borderId="19" xfId="0" applyNumberFormat="1" applyFont="1" applyBorder="1"/>
    <xf numFmtId="165" fontId="3" fillId="0" borderId="20" xfId="0" applyNumberFormat="1" applyFont="1" applyBorder="1"/>
    <xf numFmtId="165" fontId="3" fillId="0" borderId="21" xfId="0" applyNumberFormat="1" applyFont="1" applyBorder="1"/>
    <xf numFmtId="0" fontId="3" fillId="0" borderId="18" xfId="0" applyFont="1" applyBorder="1"/>
    <xf numFmtId="0" fontId="3" fillId="6" borderId="14" xfId="0" applyFont="1" applyFill="1" applyBorder="1"/>
    <xf numFmtId="0" fontId="3" fillId="4" borderId="14" xfId="0" applyFont="1" applyFill="1" applyBorder="1"/>
    <xf numFmtId="0" fontId="0" fillId="0" borderId="5" xfId="0" applyFont="1" applyBorder="1"/>
    <xf numFmtId="0" fontId="3" fillId="6" borderId="5" xfId="0" applyFont="1" applyFill="1" applyBorder="1"/>
    <xf numFmtId="0" fontId="3" fillId="4" borderId="5" xfId="0" applyFont="1" applyFill="1" applyBorder="1"/>
    <xf numFmtId="0" fontId="0" fillId="4" borderId="5" xfId="0" applyFont="1" applyFill="1" applyBorder="1"/>
    <xf numFmtId="0" fontId="0" fillId="6" borderId="5" xfId="0" applyFont="1" applyFill="1" applyBorder="1"/>
    <xf numFmtId="0" fontId="0" fillId="4" borderId="14" xfId="0" applyFont="1" applyFill="1" applyBorder="1"/>
    <xf numFmtId="0" fontId="0" fillId="6" borderId="14" xfId="0" applyFont="1" applyFill="1" applyBorder="1"/>
    <xf numFmtId="165" fontId="0" fillId="0" borderId="11" xfId="0" applyNumberFormat="1" applyBorder="1"/>
    <xf numFmtId="0" fontId="0" fillId="7" borderId="0" xfId="0" applyFill="1"/>
    <xf numFmtId="0" fontId="2" fillId="7" borderId="0" xfId="0" applyFont="1" applyFill="1"/>
    <xf numFmtId="0" fontId="3" fillId="5" borderId="0" xfId="0" applyFont="1" applyFill="1"/>
    <xf numFmtId="165" fontId="0" fillId="5" borderId="11" xfId="0" applyNumberForma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omma 4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tabSelected="1" workbookViewId="0">
      <pane xSplit="6" ySplit="2" topLeftCell="G158" activePane="bottomRight" state="frozen"/>
      <selection pane="topRight" activeCell="E1" sqref="E1"/>
      <selection pane="bottomLeft" activeCell="A3" sqref="A3"/>
      <selection pane="bottomRight" activeCell="G161" sqref="G161"/>
    </sheetView>
  </sheetViews>
  <sheetFormatPr defaultRowHeight="14.4" x14ac:dyDescent="0.3"/>
  <cols>
    <col min="2" max="2" width="17.109375" customWidth="1"/>
    <col min="3" max="3" width="49.6640625" bestFit="1" customWidth="1"/>
    <col min="4" max="4" width="14.6640625" hidden="1" customWidth="1"/>
    <col min="5" max="5" width="10.5546875" hidden="1" customWidth="1"/>
    <col min="6" max="6" width="12.5546875" hidden="1" customWidth="1"/>
    <col min="10" max="10" width="14.6640625" bestFit="1" customWidth="1"/>
    <col min="11" max="11" width="11.5546875" bestFit="1" customWidth="1"/>
    <col min="12" max="14" width="11.5546875" customWidth="1"/>
    <col min="15" max="15" width="11.33203125" customWidth="1"/>
  </cols>
  <sheetData>
    <row r="1" spans="1:15" ht="30" customHeight="1" x14ac:dyDescent="0.25">
      <c r="A1" s="61"/>
      <c r="B1" s="61"/>
      <c r="C1" s="62"/>
      <c r="D1" s="62"/>
      <c r="E1" s="62"/>
      <c r="F1" s="62"/>
      <c r="G1" s="61"/>
      <c r="H1" s="61"/>
      <c r="I1" s="61"/>
      <c r="J1" s="65" t="s">
        <v>480</v>
      </c>
      <c r="K1" s="66"/>
      <c r="L1" s="67"/>
      <c r="M1" s="68" t="s">
        <v>481</v>
      </c>
      <c r="N1" s="69"/>
      <c r="O1" s="69"/>
    </row>
    <row r="2" spans="1:15" ht="43.2" x14ac:dyDescent="0.3">
      <c r="A2" s="2" t="s">
        <v>262</v>
      </c>
      <c r="B2" s="2" t="s">
        <v>260</v>
      </c>
      <c r="C2" s="1" t="s">
        <v>0</v>
      </c>
      <c r="D2" s="2" t="s">
        <v>1</v>
      </c>
      <c r="E2" s="3" t="s">
        <v>2</v>
      </c>
      <c r="F2" s="4" t="s">
        <v>3</v>
      </c>
      <c r="G2" s="2" t="s">
        <v>261</v>
      </c>
      <c r="H2" s="2" t="s">
        <v>259</v>
      </c>
      <c r="I2" s="2" t="s">
        <v>269</v>
      </c>
      <c r="J2" s="5" t="s">
        <v>6</v>
      </c>
      <c r="K2" s="6" t="s">
        <v>4</v>
      </c>
      <c r="L2" s="7" t="s">
        <v>5</v>
      </c>
      <c r="M2" s="5" t="s">
        <v>482</v>
      </c>
      <c r="N2" s="6" t="s">
        <v>483</v>
      </c>
      <c r="O2" s="7" t="s">
        <v>5</v>
      </c>
    </row>
    <row r="3" spans="1:15" ht="15" x14ac:dyDescent="0.25">
      <c r="A3" s="53" t="s">
        <v>263</v>
      </c>
      <c r="B3" s="53" t="s">
        <v>258</v>
      </c>
      <c r="C3" s="8" t="s">
        <v>7</v>
      </c>
      <c r="D3" s="9">
        <v>219962</v>
      </c>
      <c r="E3" s="10">
        <v>3909</v>
      </c>
      <c r="F3" s="11">
        <f t="shared" ref="F3:F16" si="0">SUM(D3:E3)</f>
        <v>223871</v>
      </c>
      <c r="G3" s="53" t="s">
        <v>248</v>
      </c>
      <c r="H3" s="53" t="s">
        <v>256</v>
      </c>
      <c r="I3" s="53" t="s">
        <v>270</v>
      </c>
      <c r="J3" s="12">
        <v>77200.916485456517</v>
      </c>
      <c r="K3" s="13"/>
      <c r="L3" s="14">
        <f t="shared" ref="L3:L16" si="1">J3+K3</f>
        <v>77200.916485456517</v>
      </c>
      <c r="M3" s="12">
        <v>38600.458242728258</v>
      </c>
      <c r="N3" s="60"/>
      <c r="O3" s="14">
        <f t="shared" ref="O3:O16" si="2">M3+N3</f>
        <v>38600.458242728258</v>
      </c>
    </row>
    <row r="4" spans="1:15" ht="15" x14ac:dyDescent="0.25">
      <c r="A4" s="53" t="s">
        <v>263</v>
      </c>
      <c r="B4" s="53" t="s">
        <v>258</v>
      </c>
      <c r="C4" s="8" t="s">
        <v>8</v>
      </c>
      <c r="D4" s="9">
        <v>220480</v>
      </c>
      <c r="E4" s="10">
        <v>4753</v>
      </c>
      <c r="F4" s="11">
        <f t="shared" si="0"/>
        <v>225233</v>
      </c>
      <c r="G4" s="53" t="s">
        <v>248</v>
      </c>
      <c r="H4" s="53" t="s">
        <v>256</v>
      </c>
      <c r="I4" s="53" t="s">
        <v>271</v>
      </c>
      <c r="J4" s="12">
        <v>77382.720955044293</v>
      </c>
      <c r="K4" s="13"/>
      <c r="L4" s="14">
        <f t="shared" si="1"/>
        <v>77382.720955044293</v>
      </c>
      <c r="M4" s="12">
        <v>38691.360477522147</v>
      </c>
      <c r="N4" s="60"/>
      <c r="O4" s="14">
        <f t="shared" si="2"/>
        <v>38691.360477522147</v>
      </c>
    </row>
    <row r="5" spans="1:15" ht="15" x14ac:dyDescent="0.25">
      <c r="A5" s="53" t="s">
        <v>263</v>
      </c>
      <c r="B5" s="53" t="s">
        <v>258</v>
      </c>
      <c r="C5" s="8" t="s">
        <v>9</v>
      </c>
      <c r="D5" s="9">
        <v>148514</v>
      </c>
      <c r="E5" s="10">
        <v>5972</v>
      </c>
      <c r="F5" s="11">
        <f t="shared" si="0"/>
        <v>154486</v>
      </c>
      <c r="G5" s="53" t="s">
        <v>248</v>
      </c>
      <c r="H5" s="53" t="s">
        <v>256</v>
      </c>
      <c r="I5" s="53" t="s">
        <v>272</v>
      </c>
      <c r="J5" s="12">
        <v>52124.534742005839</v>
      </c>
      <c r="K5" s="13"/>
      <c r="L5" s="14">
        <f t="shared" si="1"/>
        <v>52124.534742005839</v>
      </c>
      <c r="M5" s="12">
        <v>26062.267371002919</v>
      </c>
      <c r="N5" s="60"/>
      <c r="O5" s="14">
        <f t="shared" si="2"/>
        <v>26062.267371002919</v>
      </c>
    </row>
    <row r="6" spans="1:15" ht="15" x14ac:dyDescent="0.25">
      <c r="A6" s="53" t="s">
        <v>263</v>
      </c>
      <c r="B6" s="53" t="s">
        <v>258</v>
      </c>
      <c r="C6" s="8" t="s">
        <v>10</v>
      </c>
      <c r="D6" s="9">
        <v>340890</v>
      </c>
      <c r="E6" s="10">
        <v>7203</v>
      </c>
      <c r="F6" s="11">
        <f t="shared" si="0"/>
        <v>348093</v>
      </c>
      <c r="G6" s="53" t="s">
        <v>248</v>
      </c>
      <c r="H6" s="53" t="s">
        <v>256</v>
      </c>
      <c r="I6" s="53" t="s">
        <v>273</v>
      </c>
      <c r="J6" s="12">
        <v>119643.48578721448</v>
      </c>
      <c r="K6" s="13"/>
      <c r="L6" s="14">
        <f t="shared" si="1"/>
        <v>119643.48578721448</v>
      </c>
      <c r="M6" s="12">
        <v>59821.742893607239</v>
      </c>
      <c r="N6" s="60"/>
      <c r="O6" s="14">
        <f t="shared" si="2"/>
        <v>59821.742893607239</v>
      </c>
    </row>
    <row r="7" spans="1:15" ht="15" x14ac:dyDescent="0.25">
      <c r="A7" s="53" t="s">
        <v>263</v>
      </c>
      <c r="B7" s="53" t="s">
        <v>258</v>
      </c>
      <c r="C7" s="8" t="s">
        <v>11</v>
      </c>
      <c r="D7" s="9">
        <v>795814</v>
      </c>
      <c r="E7" s="10">
        <v>14187</v>
      </c>
      <c r="F7" s="11">
        <f t="shared" si="0"/>
        <v>810001</v>
      </c>
      <c r="G7" s="53" t="s">
        <v>248</v>
      </c>
      <c r="H7" s="53" t="s">
        <v>256</v>
      </c>
      <c r="I7" s="53" t="s">
        <v>274</v>
      </c>
      <c r="J7" s="12">
        <v>279309.92695082369</v>
      </c>
      <c r="K7" s="13"/>
      <c r="L7" s="14">
        <f t="shared" si="1"/>
        <v>279309.92695082369</v>
      </c>
      <c r="M7" s="12">
        <v>139654.96347541185</v>
      </c>
      <c r="N7" s="60"/>
      <c r="O7" s="14">
        <f t="shared" si="2"/>
        <v>139654.96347541185</v>
      </c>
    </row>
    <row r="8" spans="1:15" ht="15" x14ac:dyDescent="0.25">
      <c r="A8" s="53" t="s">
        <v>263</v>
      </c>
      <c r="B8" s="53" t="s">
        <v>258</v>
      </c>
      <c r="C8" s="8" t="s">
        <v>12</v>
      </c>
      <c r="D8" s="9">
        <v>124140</v>
      </c>
      <c r="E8" s="10">
        <v>4088</v>
      </c>
      <c r="F8" s="11">
        <f t="shared" si="0"/>
        <v>128228</v>
      </c>
      <c r="G8" s="53" t="s">
        <v>248</v>
      </c>
      <c r="H8" s="53" t="s">
        <v>256</v>
      </c>
      <c r="I8" s="53" t="s">
        <v>275</v>
      </c>
      <c r="J8" s="12">
        <v>43569.897402753981</v>
      </c>
      <c r="K8" s="13"/>
      <c r="L8" s="14">
        <f t="shared" si="1"/>
        <v>43569.897402753981</v>
      </c>
      <c r="M8" s="12">
        <v>21784.94870137699</v>
      </c>
      <c r="N8" s="60"/>
      <c r="O8" s="14">
        <f t="shared" si="2"/>
        <v>21784.94870137699</v>
      </c>
    </row>
    <row r="9" spans="1:15" ht="15" x14ac:dyDescent="0.25">
      <c r="A9" s="53" t="s">
        <v>263</v>
      </c>
      <c r="B9" s="53" t="s">
        <v>258</v>
      </c>
      <c r="C9" s="8" t="s">
        <v>13</v>
      </c>
      <c r="D9" s="9">
        <v>121467</v>
      </c>
      <c r="E9" s="10">
        <v>4321</v>
      </c>
      <c r="F9" s="11">
        <f t="shared" si="0"/>
        <v>125788</v>
      </c>
      <c r="G9" s="53" t="s">
        <v>248</v>
      </c>
      <c r="H9" s="53" t="s">
        <v>256</v>
      </c>
      <c r="I9" s="53" t="s">
        <v>276</v>
      </c>
      <c r="J9" s="12">
        <v>42631.744222815512</v>
      </c>
      <c r="K9" s="13"/>
      <c r="L9" s="14">
        <f t="shared" si="1"/>
        <v>42631.744222815512</v>
      </c>
      <c r="M9" s="12">
        <v>21315.872111407756</v>
      </c>
      <c r="N9" s="60"/>
      <c r="O9" s="14">
        <f t="shared" si="2"/>
        <v>21315.872111407756</v>
      </c>
    </row>
    <row r="10" spans="1:15" ht="15" x14ac:dyDescent="0.25">
      <c r="A10" s="53" t="s">
        <v>263</v>
      </c>
      <c r="B10" s="53" t="s">
        <v>258</v>
      </c>
      <c r="C10" s="8" t="s">
        <v>14</v>
      </c>
      <c r="D10" s="9">
        <v>689807</v>
      </c>
      <c r="E10" s="10">
        <v>5921</v>
      </c>
      <c r="F10" s="11">
        <f t="shared" si="0"/>
        <v>695728</v>
      </c>
      <c r="G10" s="53" t="s">
        <v>248</v>
      </c>
      <c r="H10" s="53" t="s">
        <v>256</v>
      </c>
      <c r="I10" s="53" t="s">
        <v>277</v>
      </c>
      <c r="J10" s="12">
        <v>242104.23890528048</v>
      </c>
      <c r="K10" s="13"/>
      <c r="L10" s="14">
        <f t="shared" si="1"/>
        <v>242104.23890528048</v>
      </c>
      <c r="M10" s="12">
        <v>121052.11945264024</v>
      </c>
      <c r="N10" s="60"/>
      <c r="O10" s="14">
        <f t="shared" si="2"/>
        <v>121052.11945264024</v>
      </c>
    </row>
    <row r="11" spans="1:15" ht="15" x14ac:dyDescent="0.25">
      <c r="A11" s="53" t="s">
        <v>263</v>
      </c>
      <c r="B11" s="53" t="s">
        <v>258</v>
      </c>
      <c r="C11" s="8" t="s">
        <v>15</v>
      </c>
      <c r="D11" s="9">
        <v>168836</v>
      </c>
      <c r="E11" s="10">
        <v>2991</v>
      </c>
      <c r="F11" s="11">
        <f t="shared" si="0"/>
        <v>171827</v>
      </c>
      <c r="G11" s="53" t="s">
        <v>248</v>
      </c>
      <c r="H11" s="53" t="s">
        <v>256</v>
      </c>
      <c r="I11" s="53" t="s">
        <v>278</v>
      </c>
      <c r="J11" s="12">
        <v>59257.025921470697</v>
      </c>
      <c r="K11" s="13"/>
      <c r="L11" s="14">
        <f t="shared" si="1"/>
        <v>59257.025921470697</v>
      </c>
      <c r="M11" s="12">
        <v>29628.512960735348</v>
      </c>
      <c r="N11" s="60"/>
      <c r="O11" s="14">
        <f t="shared" si="2"/>
        <v>29628.512960735348</v>
      </c>
    </row>
    <row r="12" spans="1:15" ht="15" x14ac:dyDescent="0.25">
      <c r="A12" s="53" t="s">
        <v>263</v>
      </c>
      <c r="B12" s="53" t="s">
        <v>258</v>
      </c>
      <c r="C12" s="8" t="s">
        <v>16</v>
      </c>
      <c r="D12" s="9">
        <v>131434</v>
      </c>
      <c r="E12" s="10">
        <v>4277</v>
      </c>
      <c r="F12" s="11">
        <f t="shared" si="0"/>
        <v>135711</v>
      </c>
      <c r="G12" s="53" t="s">
        <v>248</v>
      </c>
      <c r="H12" s="53" t="s">
        <v>256</v>
      </c>
      <c r="I12" s="53" t="s">
        <v>279</v>
      </c>
      <c r="J12" s="12">
        <v>46129.900879922403</v>
      </c>
      <c r="K12" s="13"/>
      <c r="L12" s="14">
        <f t="shared" si="1"/>
        <v>46129.900879922403</v>
      </c>
      <c r="M12" s="12">
        <v>23064.950439961201</v>
      </c>
      <c r="N12" s="60"/>
      <c r="O12" s="14">
        <f t="shared" si="2"/>
        <v>23064.950439961201</v>
      </c>
    </row>
    <row r="13" spans="1:15" ht="15" x14ac:dyDescent="0.25">
      <c r="A13" s="53" t="s">
        <v>263</v>
      </c>
      <c r="B13" s="53" t="s">
        <v>258</v>
      </c>
      <c r="C13" s="8" t="s">
        <v>17</v>
      </c>
      <c r="D13" s="9">
        <v>251234</v>
      </c>
      <c r="E13" s="10">
        <v>2963</v>
      </c>
      <c r="F13" s="11">
        <f t="shared" si="0"/>
        <v>254197</v>
      </c>
      <c r="G13" s="53" t="s">
        <v>248</v>
      </c>
      <c r="H13" s="53" t="s">
        <v>256</v>
      </c>
      <c r="I13" s="53" t="s">
        <v>280</v>
      </c>
      <c r="J13" s="12">
        <v>88176.571645589604</v>
      </c>
      <c r="K13" s="13"/>
      <c r="L13" s="14">
        <f t="shared" si="1"/>
        <v>88176.571645589604</v>
      </c>
      <c r="M13" s="12">
        <v>44088.285822794802</v>
      </c>
      <c r="N13" s="60"/>
      <c r="O13" s="14">
        <f t="shared" si="2"/>
        <v>44088.285822794802</v>
      </c>
    </row>
    <row r="14" spans="1:15" ht="15" x14ac:dyDescent="0.25">
      <c r="A14" s="53" t="s">
        <v>263</v>
      </c>
      <c r="B14" s="53" t="s">
        <v>258</v>
      </c>
      <c r="C14" s="8" t="s">
        <v>18</v>
      </c>
      <c r="D14" s="9">
        <v>549006</v>
      </c>
      <c r="E14" s="10">
        <v>5912</v>
      </c>
      <c r="F14" s="11">
        <f t="shared" si="0"/>
        <v>554918</v>
      </c>
      <c r="G14" s="53" t="s">
        <v>248</v>
      </c>
      <c r="H14" s="53" t="s">
        <v>256</v>
      </c>
      <c r="I14" s="53" t="s">
        <v>281</v>
      </c>
      <c r="J14" s="12">
        <v>192686.76569595904</v>
      </c>
      <c r="K14" s="13"/>
      <c r="L14" s="14">
        <f t="shared" si="1"/>
        <v>192686.76569595904</v>
      </c>
      <c r="M14" s="12">
        <v>96343.382847979519</v>
      </c>
      <c r="N14" s="60"/>
      <c r="O14" s="14">
        <f t="shared" si="2"/>
        <v>96343.382847979519</v>
      </c>
    </row>
    <row r="15" spans="1:15" ht="15" x14ac:dyDescent="0.25">
      <c r="A15" s="53" t="s">
        <v>263</v>
      </c>
      <c r="B15" s="53" t="s">
        <v>258</v>
      </c>
      <c r="C15" s="8" t="s">
        <v>19</v>
      </c>
      <c r="D15" s="9">
        <v>161222</v>
      </c>
      <c r="E15" s="10">
        <v>3223</v>
      </c>
      <c r="F15" s="11">
        <f t="shared" si="0"/>
        <v>164445</v>
      </c>
      <c r="G15" s="53" t="s">
        <v>248</v>
      </c>
      <c r="H15" s="53" t="s">
        <v>256</v>
      </c>
      <c r="I15" s="53" t="s">
        <v>282</v>
      </c>
      <c r="J15" s="12">
        <v>56584.710802858084</v>
      </c>
      <c r="K15" s="13"/>
      <c r="L15" s="14">
        <f t="shared" si="1"/>
        <v>56584.710802858084</v>
      </c>
      <c r="M15" s="12">
        <v>28292.355401429042</v>
      </c>
      <c r="N15" s="60"/>
      <c r="O15" s="14">
        <f t="shared" si="2"/>
        <v>28292.355401429042</v>
      </c>
    </row>
    <row r="16" spans="1:15" ht="15" x14ac:dyDescent="0.25">
      <c r="A16" s="53" t="s">
        <v>263</v>
      </c>
      <c r="B16" s="53" t="s">
        <v>258</v>
      </c>
      <c r="C16" s="8" t="s">
        <v>20</v>
      </c>
      <c r="D16" s="9">
        <v>165859</v>
      </c>
      <c r="E16" s="10">
        <v>5445</v>
      </c>
      <c r="F16" s="11">
        <f t="shared" si="0"/>
        <v>171304</v>
      </c>
      <c r="G16" s="53" t="s">
        <v>248</v>
      </c>
      <c r="H16" s="53" t="s">
        <v>256</v>
      </c>
      <c r="I16" s="53" t="s">
        <v>283</v>
      </c>
      <c r="J16" s="12">
        <v>58212.176682160243</v>
      </c>
      <c r="K16" s="13"/>
      <c r="L16" s="14">
        <f t="shared" si="1"/>
        <v>58212.176682160243</v>
      </c>
      <c r="M16" s="12">
        <v>29106.088341080122</v>
      </c>
      <c r="N16" s="60"/>
      <c r="O16" s="14">
        <f t="shared" si="2"/>
        <v>29106.088341080122</v>
      </c>
    </row>
    <row r="17" spans="1:15" ht="15" x14ac:dyDescent="0.25">
      <c r="A17" s="55" t="s">
        <v>263</v>
      </c>
      <c r="B17" s="55" t="s">
        <v>257</v>
      </c>
      <c r="C17" s="15"/>
      <c r="D17" s="16">
        <f t="shared" ref="D17:O17" si="3">SUBTOTAL(9,D3:D16)</f>
        <v>4088665</v>
      </c>
      <c r="E17" s="17">
        <f t="shared" si="3"/>
        <v>75165</v>
      </c>
      <c r="F17" s="18">
        <f t="shared" si="3"/>
        <v>4163830</v>
      </c>
      <c r="G17" s="55" t="s">
        <v>248</v>
      </c>
      <c r="H17" s="55" t="s">
        <v>256</v>
      </c>
      <c r="I17" s="56"/>
      <c r="J17" s="19">
        <f t="shared" si="3"/>
        <v>1435014.6170793548</v>
      </c>
      <c r="K17" s="20">
        <f t="shared" si="3"/>
        <v>0</v>
      </c>
      <c r="L17" s="21">
        <f t="shared" si="3"/>
        <v>1435014.6170793548</v>
      </c>
      <c r="M17" s="19">
        <f t="shared" si="3"/>
        <v>717507.30853967741</v>
      </c>
      <c r="N17" s="20">
        <f t="shared" si="3"/>
        <v>0</v>
      </c>
      <c r="O17" s="21">
        <f t="shared" si="3"/>
        <v>717507.30853967741</v>
      </c>
    </row>
    <row r="18" spans="1:15" ht="15" x14ac:dyDescent="0.25">
      <c r="A18" s="53" t="s">
        <v>263</v>
      </c>
      <c r="B18" s="53" t="s">
        <v>255</v>
      </c>
      <c r="C18" s="8" t="s">
        <v>21</v>
      </c>
      <c r="D18" s="9">
        <v>141122</v>
      </c>
      <c r="E18" s="10">
        <v>1726</v>
      </c>
      <c r="F18" s="11">
        <f t="shared" ref="F18:F37" si="4">SUM(D18:E18)</f>
        <v>142848</v>
      </c>
      <c r="G18" s="53" t="s">
        <v>248</v>
      </c>
      <c r="H18" s="53" t="s">
        <v>253</v>
      </c>
      <c r="I18" s="53" t="s">
        <v>284</v>
      </c>
      <c r="J18" s="12">
        <v>49530.135824645135</v>
      </c>
      <c r="K18" s="13"/>
      <c r="L18" s="14">
        <f t="shared" ref="L18:L37" si="5">J18+K18</f>
        <v>49530.135824645135</v>
      </c>
      <c r="M18" s="12">
        <v>24765.067912322567</v>
      </c>
      <c r="N18" s="60"/>
      <c r="O18" s="14">
        <f t="shared" ref="O18:O37" si="6">M18+N18</f>
        <v>24765.067912322567</v>
      </c>
    </row>
    <row r="19" spans="1:15" ht="15" x14ac:dyDescent="0.25">
      <c r="A19" s="53" t="s">
        <v>263</v>
      </c>
      <c r="B19" s="53" t="s">
        <v>255</v>
      </c>
      <c r="C19" s="8" t="s">
        <v>22</v>
      </c>
      <c r="D19" s="9">
        <v>356154</v>
      </c>
      <c r="E19" s="10">
        <v>16722</v>
      </c>
      <c r="F19" s="11">
        <f t="shared" si="4"/>
        <v>372876</v>
      </c>
      <c r="G19" s="53" t="s">
        <v>248</v>
      </c>
      <c r="H19" s="53" t="s">
        <v>253</v>
      </c>
      <c r="I19" s="53" t="s">
        <v>285</v>
      </c>
      <c r="J19" s="12">
        <v>125000.75108410216</v>
      </c>
      <c r="K19" s="13"/>
      <c r="L19" s="14">
        <f t="shared" si="5"/>
        <v>125000.75108410216</v>
      </c>
      <c r="M19" s="12">
        <v>62500.375542051079</v>
      </c>
      <c r="N19" s="60"/>
      <c r="O19" s="14">
        <f t="shared" si="6"/>
        <v>62500.375542051079</v>
      </c>
    </row>
    <row r="20" spans="1:15" ht="15" x14ac:dyDescent="0.25">
      <c r="A20" s="53" t="s">
        <v>263</v>
      </c>
      <c r="B20" s="53" t="s">
        <v>255</v>
      </c>
      <c r="C20" s="8" t="s">
        <v>23</v>
      </c>
      <c r="D20" s="9">
        <v>253466</v>
      </c>
      <c r="E20" s="10">
        <v>4952</v>
      </c>
      <c r="F20" s="11">
        <f t="shared" si="4"/>
        <v>258418</v>
      </c>
      <c r="G20" s="53" t="s">
        <v>248</v>
      </c>
      <c r="H20" s="53" t="s">
        <v>253</v>
      </c>
      <c r="I20" s="53" t="s">
        <v>286</v>
      </c>
      <c r="J20" s="12">
        <v>88959.945344662803</v>
      </c>
      <c r="K20" s="13"/>
      <c r="L20" s="14">
        <f t="shared" si="5"/>
        <v>88959.945344662803</v>
      </c>
      <c r="M20" s="12">
        <v>44479.972672331402</v>
      </c>
      <c r="N20" s="60"/>
      <c r="O20" s="14">
        <f t="shared" si="6"/>
        <v>44479.972672331402</v>
      </c>
    </row>
    <row r="21" spans="1:15" ht="15" x14ac:dyDescent="0.25">
      <c r="A21" s="53" t="s">
        <v>263</v>
      </c>
      <c r="B21" s="53" t="s">
        <v>255</v>
      </c>
      <c r="C21" s="8" t="s">
        <v>24</v>
      </c>
      <c r="D21" s="9">
        <v>655641</v>
      </c>
      <c r="E21" s="10">
        <v>4547</v>
      </c>
      <c r="F21" s="11">
        <f t="shared" si="4"/>
        <v>660188</v>
      </c>
      <c r="G21" s="53" t="s">
        <v>248</v>
      </c>
      <c r="H21" s="53" t="s">
        <v>253</v>
      </c>
      <c r="I21" s="53" t="s">
        <v>287</v>
      </c>
      <c r="J21" s="12">
        <v>230112.86533783653</v>
      </c>
      <c r="K21" s="13"/>
      <c r="L21" s="14">
        <f t="shared" si="5"/>
        <v>230112.86533783653</v>
      </c>
      <c r="M21" s="12">
        <v>115056.43266891826</v>
      </c>
      <c r="N21" s="60"/>
      <c r="O21" s="14">
        <f t="shared" si="6"/>
        <v>115056.43266891826</v>
      </c>
    </row>
    <row r="22" spans="1:15" ht="15" x14ac:dyDescent="0.25">
      <c r="A22" s="53" t="s">
        <v>263</v>
      </c>
      <c r="B22" s="53" t="s">
        <v>255</v>
      </c>
      <c r="C22" s="8" t="s">
        <v>25</v>
      </c>
      <c r="D22" s="9">
        <v>151463</v>
      </c>
      <c r="E22" s="10">
        <v>2088</v>
      </c>
      <c r="F22" s="11">
        <f t="shared" si="4"/>
        <v>153551</v>
      </c>
      <c r="G22" s="53" t="s">
        <v>248</v>
      </c>
      <c r="H22" s="53" t="s">
        <v>253</v>
      </c>
      <c r="I22" s="53" t="s">
        <v>288</v>
      </c>
      <c r="J22" s="12">
        <v>53159.556712689919</v>
      </c>
      <c r="K22" s="13"/>
      <c r="L22" s="14">
        <f t="shared" si="5"/>
        <v>53159.556712689919</v>
      </c>
      <c r="M22" s="12">
        <v>26579.778356344959</v>
      </c>
      <c r="N22" s="60"/>
      <c r="O22" s="14">
        <f t="shared" si="6"/>
        <v>26579.778356344959</v>
      </c>
    </row>
    <row r="23" spans="1:15" ht="15" x14ac:dyDescent="0.25">
      <c r="A23" s="53" t="s">
        <v>263</v>
      </c>
      <c r="B23" s="53" t="s">
        <v>255</v>
      </c>
      <c r="C23" s="8" t="s">
        <v>26</v>
      </c>
      <c r="D23" s="9">
        <v>299506</v>
      </c>
      <c r="E23" s="10">
        <v>5404</v>
      </c>
      <c r="F23" s="11">
        <f t="shared" si="4"/>
        <v>304910</v>
      </c>
      <c r="G23" s="53" t="s">
        <v>248</v>
      </c>
      <c r="H23" s="53" t="s">
        <v>253</v>
      </c>
      <c r="I23" s="53" t="s">
        <v>289</v>
      </c>
      <c r="J23" s="12">
        <v>105118.78275744509</v>
      </c>
      <c r="K23" s="13"/>
      <c r="L23" s="14">
        <f t="shared" si="5"/>
        <v>105118.78275744509</v>
      </c>
      <c r="M23" s="12">
        <v>52559.391378722547</v>
      </c>
      <c r="N23" s="60"/>
      <c r="O23" s="14">
        <f t="shared" si="6"/>
        <v>52559.391378722547</v>
      </c>
    </row>
    <row r="24" spans="1:15" ht="15" x14ac:dyDescent="0.25">
      <c r="A24" s="53" t="s">
        <v>263</v>
      </c>
      <c r="B24" s="53" t="s">
        <v>255</v>
      </c>
      <c r="C24" s="8" t="s">
        <v>27</v>
      </c>
      <c r="D24" s="9">
        <v>198140</v>
      </c>
      <c r="E24" s="10">
        <v>-14305</v>
      </c>
      <c r="F24" s="11">
        <f t="shared" si="4"/>
        <v>183835</v>
      </c>
      <c r="G24" s="53" t="s">
        <v>248</v>
      </c>
      <c r="H24" s="53" t="s">
        <v>253</v>
      </c>
      <c r="I24" s="53" t="s">
        <v>290</v>
      </c>
      <c r="J24" s="12">
        <v>69541.964486722034</v>
      </c>
      <c r="K24" s="13"/>
      <c r="L24" s="14">
        <f t="shared" si="5"/>
        <v>69541.964486722034</v>
      </c>
      <c r="M24" s="12">
        <v>34770.982243361017</v>
      </c>
      <c r="N24" s="60"/>
      <c r="O24" s="14">
        <f t="shared" si="6"/>
        <v>34770.982243361017</v>
      </c>
    </row>
    <row r="25" spans="1:15" ht="15" x14ac:dyDescent="0.25">
      <c r="A25" s="53" t="s">
        <v>263</v>
      </c>
      <c r="B25" s="53" t="s">
        <v>255</v>
      </c>
      <c r="C25" s="8" t="s">
        <v>28</v>
      </c>
      <c r="D25" s="9">
        <v>278861</v>
      </c>
      <c r="E25" s="10">
        <v>4170</v>
      </c>
      <c r="F25" s="11">
        <f t="shared" si="4"/>
        <v>283031</v>
      </c>
      <c r="G25" s="53" t="s">
        <v>248</v>
      </c>
      <c r="H25" s="53" t="s">
        <v>253</v>
      </c>
      <c r="I25" s="53" t="s">
        <v>291</v>
      </c>
      <c r="J25" s="12">
        <v>97872.927014897519</v>
      </c>
      <c r="K25" s="13"/>
      <c r="L25" s="14">
        <f t="shared" si="5"/>
        <v>97872.927014897519</v>
      </c>
      <c r="M25" s="12">
        <v>48936.46350744876</v>
      </c>
      <c r="N25" s="60"/>
      <c r="O25" s="14">
        <f t="shared" si="6"/>
        <v>48936.46350744876</v>
      </c>
    </row>
    <row r="26" spans="1:15" ht="15" x14ac:dyDescent="0.25">
      <c r="A26" s="53" t="s">
        <v>263</v>
      </c>
      <c r="B26" s="53" t="s">
        <v>255</v>
      </c>
      <c r="C26" s="8" t="s">
        <v>29</v>
      </c>
      <c r="D26" s="9">
        <v>238218</v>
      </c>
      <c r="E26" s="10">
        <v>2810</v>
      </c>
      <c r="F26" s="11">
        <f t="shared" si="4"/>
        <v>241028</v>
      </c>
      <c r="G26" s="53" t="s">
        <v>248</v>
      </c>
      <c r="H26" s="53" t="s">
        <v>253</v>
      </c>
      <c r="I26" s="53" t="s">
        <v>292</v>
      </c>
      <c r="J26" s="12">
        <v>83608.295629847344</v>
      </c>
      <c r="K26" s="13"/>
      <c r="L26" s="14">
        <f t="shared" si="5"/>
        <v>83608.295629847344</v>
      </c>
      <c r="M26" s="12">
        <v>41804.147814923672</v>
      </c>
      <c r="N26" s="60"/>
      <c r="O26" s="14">
        <f t="shared" si="6"/>
        <v>41804.147814923672</v>
      </c>
    </row>
    <row r="27" spans="1:15" ht="15" x14ac:dyDescent="0.25">
      <c r="A27" s="53" t="s">
        <v>263</v>
      </c>
      <c r="B27" s="53" t="s">
        <v>255</v>
      </c>
      <c r="C27" s="8" t="s">
        <v>30</v>
      </c>
      <c r="D27" s="9">
        <v>267439</v>
      </c>
      <c r="E27" s="10">
        <v>9409</v>
      </c>
      <c r="F27" s="11">
        <f t="shared" si="4"/>
        <v>276848</v>
      </c>
      <c r="G27" s="53" t="s">
        <v>248</v>
      </c>
      <c r="H27" s="53" t="s">
        <v>253</v>
      </c>
      <c r="I27" s="53" t="s">
        <v>293</v>
      </c>
      <c r="J27" s="12">
        <v>93864.103363099101</v>
      </c>
      <c r="K27" s="13"/>
      <c r="L27" s="14">
        <f t="shared" si="5"/>
        <v>93864.103363099101</v>
      </c>
      <c r="M27" s="12">
        <v>46932.05168154955</v>
      </c>
      <c r="N27" s="60"/>
      <c r="O27" s="14">
        <f t="shared" si="6"/>
        <v>46932.05168154955</v>
      </c>
    </row>
    <row r="28" spans="1:15" ht="15" x14ac:dyDescent="0.25">
      <c r="A28" s="53" t="s">
        <v>263</v>
      </c>
      <c r="B28" s="53" t="s">
        <v>255</v>
      </c>
      <c r="C28" s="8" t="s">
        <v>31</v>
      </c>
      <c r="D28" s="9">
        <v>217420</v>
      </c>
      <c r="E28" s="10">
        <v>3569</v>
      </c>
      <c r="F28" s="11">
        <f t="shared" si="4"/>
        <v>220989</v>
      </c>
      <c r="G28" s="53" t="s">
        <v>248</v>
      </c>
      <c r="H28" s="53" t="s">
        <v>253</v>
      </c>
      <c r="I28" s="53" t="s">
        <v>294</v>
      </c>
      <c r="J28" s="12">
        <v>76308.740883734266</v>
      </c>
      <c r="K28" s="13"/>
      <c r="L28" s="14">
        <f t="shared" si="5"/>
        <v>76308.740883734266</v>
      </c>
      <c r="M28" s="12">
        <v>38154.370441867133</v>
      </c>
      <c r="N28" s="60"/>
      <c r="O28" s="14">
        <f t="shared" si="6"/>
        <v>38154.370441867133</v>
      </c>
    </row>
    <row r="29" spans="1:15" ht="15" x14ac:dyDescent="0.25">
      <c r="A29" s="53" t="s">
        <v>263</v>
      </c>
      <c r="B29" s="53" t="s">
        <v>255</v>
      </c>
      <c r="C29" s="8" t="s">
        <v>32</v>
      </c>
      <c r="D29" s="9">
        <v>254245</v>
      </c>
      <c r="E29" s="10">
        <v>3230</v>
      </c>
      <c r="F29" s="11">
        <f t="shared" si="4"/>
        <v>257475</v>
      </c>
      <c r="G29" s="53" t="s">
        <v>248</v>
      </c>
      <c r="H29" s="53" t="s">
        <v>253</v>
      </c>
      <c r="I29" s="53" t="s">
        <v>295</v>
      </c>
      <c r="J29" s="12">
        <v>89233.353996803489</v>
      </c>
      <c r="K29" s="13"/>
      <c r="L29" s="14">
        <f t="shared" si="5"/>
        <v>89233.353996803489</v>
      </c>
      <c r="M29" s="12">
        <v>44616.676998401745</v>
      </c>
      <c r="N29" s="60"/>
      <c r="O29" s="14">
        <f t="shared" si="6"/>
        <v>44616.676998401745</v>
      </c>
    </row>
    <row r="30" spans="1:15" ht="15" x14ac:dyDescent="0.25">
      <c r="A30" s="53" t="s">
        <v>263</v>
      </c>
      <c r="B30" s="53" t="s">
        <v>255</v>
      </c>
      <c r="C30" s="8" t="s">
        <v>33</v>
      </c>
      <c r="D30" s="9">
        <v>338122</v>
      </c>
      <c r="E30" s="10">
        <v>6348</v>
      </c>
      <c r="F30" s="11">
        <f t="shared" si="4"/>
        <v>344470</v>
      </c>
      <c r="G30" s="53" t="s">
        <v>248</v>
      </c>
      <c r="H30" s="53" t="s">
        <v>253</v>
      </c>
      <c r="I30" s="53" t="s">
        <v>296</v>
      </c>
      <c r="J30" s="12">
        <v>118671.99008872226</v>
      </c>
      <c r="K30" s="13"/>
      <c r="L30" s="14">
        <f t="shared" si="5"/>
        <v>118671.99008872226</v>
      </c>
      <c r="M30" s="12">
        <v>59335.995044361131</v>
      </c>
      <c r="N30" s="60"/>
      <c r="O30" s="14">
        <f t="shared" si="6"/>
        <v>59335.995044361131</v>
      </c>
    </row>
    <row r="31" spans="1:15" ht="15" x14ac:dyDescent="0.25">
      <c r="A31" s="53" t="s">
        <v>263</v>
      </c>
      <c r="B31" s="53" t="s">
        <v>255</v>
      </c>
      <c r="C31" s="8" t="s">
        <v>34</v>
      </c>
      <c r="D31" s="9">
        <v>409376</v>
      </c>
      <c r="E31" s="10">
        <v>7879</v>
      </c>
      <c r="F31" s="11">
        <f t="shared" si="4"/>
        <v>417255</v>
      </c>
      <c r="G31" s="53" t="s">
        <v>248</v>
      </c>
      <c r="H31" s="53" t="s">
        <v>253</v>
      </c>
      <c r="I31" s="53" t="s">
        <v>297</v>
      </c>
      <c r="J31" s="12">
        <v>143680.2828995474</v>
      </c>
      <c r="K31" s="13"/>
      <c r="L31" s="14">
        <f t="shared" si="5"/>
        <v>143680.2828995474</v>
      </c>
      <c r="M31" s="12">
        <v>71840.141449773699</v>
      </c>
      <c r="N31" s="60"/>
      <c r="O31" s="14">
        <f t="shared" si="6"/>
        <v>71840.141449773699</v>
      </c>
    </row>
    <row r="32" spans="1:15" ht="15" x14ac:dyDescent="0.25">
      <c r="A32" s="53" t="s">
        <v>263</v>
      </c>
      <c r="B32" s="53" t="s">
        <v>255</v>
      </c>
      <c r="C32" s="8" t="s">
        <v>35</v>
      </c>
      <c r="D32" s="9">
        <v>270281</v>
      </c>
      <c r="E32" s="10">
        <v>4883</v>
      </c>
      <c r="F32" s="11">
        <f t="shared" si="4"/>
        <v>275164</v>
      </c>
      <c r="G32" s="53" t="s">
        <v>248</v>
      </c>
      <c r="H32" s="53" t="s">
        <v>253</v>
      </c>
      <c r="I32" s="53" t="s">
        <v>298</v>
      </c>
      <c r="J32" s="12">
        <v>94861.571128675278</v>
      </c>
      <c r="K32" s="13"/>
      <c r="L32" s="14">
        <f t="shared" si="5"/>
        <v>94861.571128675278</v>
      </c>
      <c r="M32" s="12">
        <v>47430.785564337639</v>
      </c>
      <c r="N32" s="60"/>
      <c r="O32" s="14">
        <f t="shared" si="6"/>
        <v>47430.785564337639</v>
      </c>
    </row>
    <row r="33" spans="1:15" ht="15" x14ac:dyDescent="0.25">
      <c r="A33" s="53" t="s">
        <v>263</v>
      </c>
      <c r="B33" s="53" t="s">
        <v>255</v>
      </c>
      <c r="C33" s="8" t="s">
        <v>36</v>
      </c>
      <c r="D33" s="9">
        <v>337818</v>
      </c>
      <c r="E33" s="10">
        <v>-9310</v>
      </c>
      <c r="F33" s="11">
        <f t="shared" si="4"/>
        <v>328508</v>
      </c>
      <c r="G33" s="53" t="s">
        <v>248</v>
      </c>
      <c r="H33" s="53" t="s">
        <v>253</v>
      </c>
      <c r="I33" s="53" t="s">
        <v>299</v>
      </c>
      <c r="J33" s="12">
        <v>118565.29402935029</v>
      </c>
      <c r="K33" s="13"/>
      <c r="L33" s="14">
        <f t="shared" si="5"/>
        <v>118565.29402935029</v>
      </c>
      <c r="M33" s="12">
        <v>59282.647014675145</v>
      </c>
      <c r="N33" s="60"/>
      <c r="O33" s="14">
        <f t="shared" si="6"/>
        <v>59282.647014675145</v>
      </c>
    </row>
    <row r="34" spans="1:15" ht="15" x14ac:dyDescent="0.25">
      <c r="A34" s="53" t="s">
        <v>263</v>
      </c>
      <c r="B34" s="53" t="s">
        <v>255</v>
      </c>
      <c r="C34" s="8" t="s">
        <v>37</v>
      </c>
      <c r="D34" s="9">
        <v>112966</v>
      </c>
      <c r="E34" s="10">
        <v>3525</v>
      </c>
      <c r="F34" s="11">
        <f t="shared" si="4"/>
        <v>116491</v>
      </c>
      <c r="G34" s="53" t="s">
        <v>248</v>
      </c>
      <c r="H34" s="53" t="s">
        <v>253</v>
      </c>
      <c r="I34" s="53" t="s">
        <v>300</v>
      </c>
      <c r="J34" s="12">
        <v>39648.115273074807</v>
      </c>
      <c r="K34" s="13"/>
      <c r="L34" s="14">
        <f t="shared" si="5"/>
        <v>39648.115273074807</v>
      </c>
      <c r="M34" s="12">
        <v>19824.057636537404</v>
      </c>
      <c r="N34" s="60"/>
      <c r="O34" s="14">
        <f t="shared" si="6"/>
        <v>19824.057636537404</v>
      </c>
    </row>
    <row r="35" spans="1:15" ht="15" x14ac:dyDescent="0.25">
      <c r="A35" s="53" t="s">
        <v>263</v>
      </c>
      <c r="B35" s="53" t="s">
        <v>255</v>
      </c>
      <c r="C35" s="8" t="s">
        <v>38</v>
      </c>
      <c r="D35" s="9">
        <v>133832</v>
      </c>
      <c r="E35" s="10">
        <v>3669</v>
      </c>
      <c r="F35" s="11">
        <f t="shared" si="4"/>
        <v>137501</v>
      </c>
      <c r="G35" s="53" t="s">
        <v>248</v>
      </c>
      <c r="H35" s="53" t="s">
        <v>253</v>
      </c>
      <c r="I35" s="53" t="s">
        <v>301</v>
      </c>
      <c r="J35" s="12">
        <v>46971.536242994771</v>
      </c>
      <c r="K35" s="13"/>
      <c r="L35" s="14">
        <f t="shared" si="5"/>
        <v>46971.536242994771</v>
      </c>
      <c r="M35" s="12">
        <v>23485.768121497385</v>
      </c>
      <c r="N35" s="60"/>
      <c r="O35" s="14">
        <f t="shared" si="6"/>
        <v>23485.768121497385</v>
      </c>
    </row>
    <row r="36" spans="1:15" ht="15" x14ac:dyDescent="0.25">
      <c r="A36" s="53" t="s">
        <v>263</v>
      </c>
      <c r="B36" s="53" t="s">
        <v>255</v>
      </c>
      <c r="C36" s="8" t="s">
        <v>39</v>
      </c>
      <c r="D36" s="9">
        <v>202200</v>
      </c>
      <c r="E36" s="10">
        <v>3774</v>
      </c>
      <c r="F36" s="11">
        <f t="shared" si="4"/>
        <v>205974</v>
      </c>
      <c r="G36" s="53" t="s">
        <v>248</v>
      </c>
      <c r="H36" s="53" t="s">
        <v>253</v>
      </c>
      <c r="I36" s="53" t="s">
        <v>302</v>
      </c>
      <c r="J36" s="12">
        <v>70966.918437545159</v>
      </c>
      <c r="K36" s="13"/>
      <c r="L36" s="14">
        <f t="shared" si="5"/>
        <v>70966.918437545159</v>
      </c>
      <c r="M36" s="12">
        <v>35483.459218772579</v>
      </c>
      <c r="N36" s="60"/>
      <c r="O36" s="14">
        <f t="shared" si="6"/>
        <v>35483.459218772579</v>
      </c>
    </row>
    <row r="37" spans="1:15" ht="15" x14ac:dyDescent="0.25">
      <c r="A37" s="53" t="s">
        <v>263</v>
      </c>
      <c r="B37" s="53" t="s">
        <v>255</v>
      </c>
      <c r="C37" s="8" t="s">
        <v>40</v>
      </c>
      <c r="D37" s="9">
        <v>525501</v>
      </c>
      <c r="E37" s="10">
        <v>9756</v>
      </c>
      <c r="F37" s="11">
        <f t="shared" si="4"/>
        <v>535257</v>
      </c>
      <c r="G37" s="53" t="s">
        <v>248</v>
      </c>
      <c r="H37" s="53" t="s">
        <v>253</v>
      </c>
      <c r="I37" s="53" t="s">
        <v>303</v>
      </c>
      <c r="J37" s="12">
        <v>184437.12465800403</v>
      </c>
      <c r="K37" s="13"/>
      <c r="L37" s="14">
        <f t="shared" si="5"/>
        <v>184437.12465800403</v>
      </c>
      <c r="M37" s="12">
        <v>92218.562329002016</v>
      </c>
      <c r="N37" s="60"/>
      <c r="O37" s="14">
        <f t="shared" si="6"/>
        <v>92218.562329002016</v>
      </c>
    </row>
    <row r="38" spans="1:15" ht="15" x14ac:dyDescent="0.25">
      <c r="A38" s="55" t="s">
        <v>263</v>
      </c>
      <c r="B38" s="55" t="s">
        <v>254</v>
      </c>
      <c r="C38" s="15"/>
      <c r="D38" s="16">
        <f t="shared" ref="D38:O38" si="7">SUBTOTAL(9,D18:D37)</f>
        <v>5641771</v>
      </c>
      <c r="E38" s="17">
        <f t="shared" si="7"/>
        <v>74846</v>
      </c>
      <c r="F38" s="18">
        <f t="shared" si="7"/>
        <v>5716617</v>
      </c>
      <c r="G38" s="55" t="s">
        <v>248</v>
      </c>
      <c r="H38" s="55" t="s">
        <v>253</v>
      </c>
      <c r="I38" s="56"/>
      <c r="J38" s="19">
        <f t="shared" si="7"/>
        <v>1980114.255194399</v>
      </c>
      <c r="K38" s="20">
        <f t="shared" si="7"/>
        <v>0</v>
      </c>
      <c r="L38" s="21">
        <f t="shared" si="7"/>
        <v>1980114.255194399</v>
      </c>
      <c r="M38" s="19">
        <f t="shared" si="7"/>
        <v>990057.12759719952</v>
      </c>
      <c r="N38" s="20">
        <f t="shared" si="7"/>
        <v>0</v>
      </c>
      <c r="O38" s="21">
        <f t="shared" si="7"/>
        <v>990057.12759719952</v>
      </c>
    </row>
    <row r="39" spans="1:15" ht="15" x14ac:dyDescent="0.25">
      <c r="A39" s="53" t="s">
        <v>263</v>
      </c>
      <c r="B39" s="53" t="s">
        <v>252</v>
      </c>
      <c r="C39" s="8" t="s">
        <v>41</v>
      </c>
      <c r="D39" s="9">
        <v>554380</v>
      </c>
      <c r="E39" s="10">
        <v>9483</v>
      </c>
      <c r="F39" s="11">
        <f t="shared" ref="F39:F45" si="8">SUM(D39:E39)</f>
        <v>563863</v>
      </c>
      <c r="G39" s="53" t="s">
        <v>248</v>
      </c>
      <c r="H39" s="53" t="s">
        <v>250</v>
      </c>
      <c r="I39" s="53" t="s">
        <v>304</v>
      </c>
      <c r="J39" s="12">
        <v>194572.89932446231</v>
      </c>
      <c r="K39" s="13"/>
      <c r="L39" s="14">
        <f t="shared" ref="L39:L45" si="9">J39+K39</f>
        <v>194572.89932446231</v>
      </c>
      <c r="M39" s="12">
        <v>97286.449662231156</v>
      </c>
      <c r="N39" s="60"/>
      <c r="O39" s="14">
        <f t="shared" ref="O39:O45" si="10">M39+N39</f>
        <v>97286.449662231156</v>
      </c>
    </row>
    <row r="40" spans="1:15" ht="15" x14ac:dyDescent="0.25">
      <c r="A40" s="53" t="s">
        <v>263</v>
      </c>
      <c r="B40" s="53" t="s">
        <v>252</v>
      </c>
      <c r="C40" s="8" t="s">
        <v>42</v>
      </c>
      <c r="D40" s="9">
        <v>721310</v>
      </c>
      <c r="E40" s="10">
        <v>7756</v>
      </c>
      <c r="F40" s="11">
        <f t="shared" si="8"/>
        <v>729066</v>
      </c>
      <c r="G40" s="53" t="s">
        <v>248</v>
      </c>
      <c r="H40" s="53" t="s">
        <v>250</v>
      </c>
      <c r="I40" s="53" t="s">
        <v>305</v>
      </c>
      <c r="J40" s="12">
        <v>253160.96903158107</v>
      </c>
      <c r="K40" s="13"/>
      <c r="L40" s="14">
        <f t="shared" si="9"/>
        <v>253160.96903158107</v>
      </c>
      <c r="M40" s="12">
        <v>126580.48451579054</v>
      </c>
      <c r="N40" s="60"/>
      <c r="O40" s="14">
        <f t="shared" si="10"/>
        <v>126580.48451579054</v>
      </c>
    </row>
    <row r="41" spans="1:15" ht="15" x14ac:dyDescent="0.25">
      <c r="A41" s="53" t="s">
        <v>263</v>
      </c>
      <c r="B41" s="53" t="s">
        <v>252</v>
      </c>
      <c r="C41" s="8" t="s">
        <v>43</v>
      </c>
      <c r="D41" s="9">
        <v>266568</v>
      </c>
      <c r="E41" s="10">
        <v>-8497</v>
      </c>
      <c r="F41" s="11">
        <f t="shared" si="8"/>
        <v>258071</v>
      </c>
      <c r="G41" s="53" t="s">
        <v>248</v>
      </c>
      <c r="H41" s="53" t="s">
        <v>250</v>
      </c>
      <c r="I41" s="53" t="s">
        <v>306</v>
      </c>
      <c r="J41" s="12">
        <v>93558.405114043213</v>
      </c>
      <c r="K41" s="13"/>
      <c r="L41" s="14">
        <f t="shared" si="9"/>
        <v>93558.405114043213</v>
      </c>
      <c r="M41" s="12">
        <v>46779.202557021606</v>
      </c>
      <c r="N41" s="60"/>
      <c r="O41" s="14">
        <f t="shared" si="10"/>
        <v>46779.202557021606</v>
      </c>
    </row>
    <row r="42" spans="1:15" ht="15" x14ac:dyDescent="0.25">
      <c r="A42" s="53" t="s">
        <v>263</v>
      </c>
      <c r="B42" s="53" t="s">
        <v>252</v>
      </c>
      <c r="C42" s="8" t="s">
        <v>44</v>
      </c>
      <c r="D42" s="9">
        <v>1118318</v>
      </c>
      <c r="E42" s="10">
        <v>-32884</v>
      </c>
      <c r="F42" s="11">
        <f t="shared" si="8"/>
        <v>1085434</v>
      </c>
      <c r="G42" s="53" t="s">
        <v>248</v>
      </c>
      <c r="H42" s="53" t="s">
        <v>250</v>
      </c>
      <c r="I42" s="53" t="s">
        <v>307</v>
      </c>
      <c r="J42" s="12">
        <v>392500.40698931069</v>
      </c>
      <c r="K42" s="13"/>
      <c r="L42" s="14">
        <f t="shared" si="9"/>
        <v>392500.40698931069</v>
      </c>
      <c r="M42" s="12">
        <v>196250.20349465535</v>
      </c>
      <c r="N42" s="60"/>
      <c r="O42" s="14">
        <f t="shared" si="10"/>
        <v>196250.20349465535</v>
      </c>
    </row>
    <row r="43" spans="1:15" ht="15" x14ac:dyDescent="0.25">
      <c r="A43" s="53" t="s">
        <v>263</v>
      </c>
      <c r="B43" s="53" t="s">
        <v>252</v>
      </c>
      <c r="C43" s="8" t="s">
        <v>45</v>
      </c>
      <c r="D43" s="9">
        <v>685205</v>
      </c>
      <c r="E43" s="10">
        <v>16747</v>
      </c>
      <c r="F43" s="11">
        <f t="shared" si="8"/>
        <v>701952</v>
      </c>
      <c r="G43" s="53" t="s">
        <v>248</v>
      </c>
      <c r="H43" s="53" t="s">
        <v>250</v>
      </c>
      <c r="I43" s="53" t="s">
        <v>308</v>
      </c>
      <c r="J43" s="12">
        <v>240489.05711176127</v>
      </c>
      <c r="K43" s="13"/>
      <c r="L43" s="14">
        <f t="shared" si="9"/>
        <v>240489.05711176127</v>
      </c>
      <c r="M43" s="12">
        <v>120244.52855588064</v>
      </c>
      <c r="N43" s="60"/>
      <c r="O43" s="14">
        <f t="shared" si="10"/>
        <v>120244.52855588064</v>
      </c>
    </row>
    <row r="44" spans="1:15" ht="15" x14ac:dyDescent="0.25">
      <c r="A44" s="53" t="s">
        <v>263</v>
      </c>
      <c r="B44" s="53" t="s">
        <v>252</v>
      </c>
      <c r="C44" s="22" t="s">
        <v>46</v>
      </c>
      <c r="D44" s="23">
        <v>392416</v>
      </c>
      <c r="E44" s="24">
        <v>7713</v>
      </c>
      <c r="F44" s="25">
        <f t="shared" si="8"/>
        <v>400129</v>
      </c>
      <c r="G44" s="53" t="s">
        <v>248</v>
      </c>
      <c r="H44" s="53" t="s">
        <v>250</v>
      </c>
      <c r="I44" s="53" t="s">
        <v>309</v>
      </c>
      <c r="J44" s="27">
        <v>137727.76590300552</v>
      </c>
      <c r="K44" s="28">
        <v>128514.83485092444</v>
      </c>
      <c r="L44" s="29">
        <f t="shared" si="9"/>
        <v>266242.60075392993</v>
      </c>
      <c r="M44" s="27">
        <v>68863.882951502761</v>
      </c>
      <c r="N44" s="64">
        <v>64257.417425462219</v>
      </c>
      <c r="O44" s="29">
        <f t="shared" si="10"/>
        <v>133121.30037696497</v>
      </c>
    </row>
    <row r="45" spans="1:15" ht="15" x14ac:dyDescent="0.25">
      <c r="A45" s="53" t="s">
        <v>263</v>
      </c>
      <c r="B45" s="53" t="s">
        <v>252</v>
      </c>
      <c r="C45" s="8" t="s">
        <v>47</v>
      </c>
      <c r="D45" s="9">
        <v>274887</v>
      </c>
      <c r="E45" s="10">
        <v>-5168</v>
      </c>
      <c r="F45" s="11">
        <f t="shared" si="8"/>
        <v>269719</v>
      </c>
      <c r="G45" s="53" t="s">
        <v>248</v>
      </c>
      <c r="H45" s="53" t="s">
        <v>250</v>
      </c>
      <c r="I45" s="53" t="s">
        <v>310</v>
      </c>
      <c r="J45" s="12">
        <v>96478.15681771253</v>
      </c>
      <c r="K45" s="13"/>
      <c r="L45" s="14">
        <f t="shared" si="9"/>
        <v>96478.15681771253</v>
      </c>
      <c r="M45" s="12">
        <v>48239.078408856265</v>
      </c>
      <c r="N45" s="60"/>
      <c r="O45" s="14">
        <f t="shared" si="10"/>
        <v>48239.078408856265</v>
      </c>
    </row>
    <row r="46" spans="1:15" ht="15" x14ac:dyDescent="0.25">
      <c r="A46" s="55" t="s">
        <v>263</v>
      </c>
      <c r="B46" s="55" t="s">
        <v>251</v>
      </c>
      <c r="C46" s="15"/>
      <c r="D46" s="16">
        <f t="shared" ref="D46:O46" si="11">SUBTOTAL(9,D39:D45)</f>
        <v>4013084</v>
      </c>
      <c r="E46" s="17">
        <f t="shared" si="11"/>
        <v>-4850</v>
      </c>
      <c r="F46" s="18">
        <f t="shared" si="11"/>
        <v>4008234</v>
      </c>
      <c r="G46" s="55" t="s">
        <v>248</v>
      </c>
      <c r="H46" s="55" t="s">
        <v>250</v>
      </c>
      <c r="I46" s="56"/>
      <c r="J46" s="19">
        <f t="shared" si="11"/>
        <v>1408487.6602918766</v>
      </c>
      <c r="K46" s="20">
        <f t="shared" si="11"/>
        <v>128514.83485092444</v>
      </c>
      <c r="L46" s="21">
        <f t="shared" si="11"/>
        <v>1537002.495142801</v>
      </c>
      <c r="M46" s="19">
        <f t="shared" si="11"/>
        <v>704243.83014593832</v>
      </c>
      <c r="N46" s="20">
        <f t="shared" si="11"/>
        <v>64257.417425462219</v>
      </c>
      <c r="O46" s="21">
        <f t="shared" si="11"/>
        <v>768501.24757140048</v>
      </c>
    </row>
    <row r="47" spans="1:15" ht="15" x14ac:dyDescent="0.25">
      <c r="A47" s="53" t="s">
        <v>263</v>
      </c>
      <c r="B47" s="53" t="s">
        <v>249</v>
      </c>
      <c r="C47" s="8" t="s">
        <v>48</v>
      </c>
      <c r="D47" s="9">
        <v>993922</v>
      </c>
      <c r="E47" s="10">
        <v>30122</v>
      </c>
      <c r="F47" s="11">
        <f t="shared" ref="F47:F55" si="12">SUM(D47:E47)</f>
        <v>1024044</v>
      </c>
      <c r="G47" s="53" t="s">
        <v>248</v>
      </c>
      <c r="H47" s="53" t="s">
        <v>246</v>
      </c>
      <c r="I47" s="53" t="s">
        <v>311</v>
      </c>
      <c r="J47" s="12">
        <v>348840.66027340136</v>
      </c>
      <c r="K47" s="13"/>
      <c r="L47" s="14">
        <f t="shared" ref="L47:L55" si="13">J47+K47</f>
        <v>348840.66027340136</v>
      </c>
      <c r="M47" s="12">
        <v>174420.33013670068</v>
      </c>
      <c r="N47" s="60"/>
      <c r="O47" s="14">
        <f t="shared" ref="O47:O55" si="14">M47+N47</f>
        <v>174420.33013670068</v>
      </c>
    </row>
    <row r="48" spans="1:15" ht="15" x14ac:dyDescent="0.25">
      <c r="A48" s="53" t="s">
        <v>263</v>
      </c>
      <c r="B48" s="53" t="s">
        <v>249</v>
      </c>
      <c r="C48" s="8" t="s">
        <v>49</v>
      </c>
      <c r="D48" s="9">
        <v>248161</v>
      </c>
      <c r="E48" s="10">
        <v>1757</v>
      </c>
      <c r="F48" s="11">
        <f t="shared" si="12"/>
        <v>249918</v>
      </c>
      <c r="G48" s="53" t="s">
        <v>248</v>
      </c>
      <c r="H48" s="53" t="s">
        <v>246</v>
      </c>
      <c r="I48" s="53" t="s">
        <v>312</v>
      </c>
      <c r="J48" s="12">
        <v>87098.028913845905</v>
      </c>
      <c r="K48" s="13"/>
      <c r="L48" s="14">
        <f t="shared" si="13"/>
        <v>87098.028913845905</v>
      </c>
      <c r="M48" s="12">
        <v>43549.014456922952</v>
      </c>
      <c r="N48" s="60"/>
      <c r="O48" s="14">
        <f t="shared" si="14"/>
        <v>43549.014456922952</v>
      </c>
    </row>
    <row r="49" spans="1:15" ht="15" x14ac:dyDescent="0.25">
      <c r="A49" s="53" t="s">
        <v>263</v>
      </c>
      <c r="B49" s="53" t="s">
        <v>249</v>
      </c>
      <c r="C49" s="8" t="s">
        <v>50</v>
      </c>
      <c r="D49" s="9">
        <v>207392</v>
      </c>
      <c r="E49" s="10">
        <v>3788</v>
      </c>
      <c r="F49" s="11">
        <f t="shared" si="12"/>
        <v>211180</v>
      </c>
      <c r="G49" s="53" t="s">
        <v>248</v>
      </c>
      <c r="H49" s="53" t="s">
        <v>246</v>
      </c>
      <c r="I49" s="53" t="s">
        <v>313</v>
      </c>
      <c r="J49" s="12">
        <v>72789.174819977066</v>
      </c>
      <c r="K49" s="13"/>
      <c r="L49" s="14">
        <f t="shared" si="13"/>
        <v>72789.174819977066</v>
      </c>
      <c r="M49" s="12">
        <v>36394.587409988533</v>
      </c>
      <c r="N49" s="60"/>
      <c r="O49" s="14">
        <f t="shared" si="14"/>
        <v>36394.587409988533</v>
      </c>
    </row>
    <row r="50" spans="1:15" ht="15" x14ac:dyDescent="0.25">
      <c r="A50" s="53" t="s">
        <v>263</v>
      </c>
      <c r="B50" s="53" t="s">
        <v>249</v>
      </c>
      <c r="C50" s="8" t="s">
        <v>51</v>
      </c>
      <c r="D50" s="9">
        <v>244092</v>
      </c>
      <c r="E50" s="10">
        <v>4497</v>
      </c>
      <c r="F50" s="11">
        <f t="shared" si="12"/>
        <v>248589</v>
      </c>
      <c r="G50" s="53" t="s">
        <v>248</v>
      </c>
      <c r="H50" s="53" t="s">
        <v>246</v>
      </c>
      <c r="I50" s="53" t="s">
        <v>314</v>
      </c>
      <c r="J50" s="12">
        <v>85669.916198107181</v>
      </c>
      <c r="K50" s="13"/>
      <c r="L50" s="14">
        <f t="shared" si="13"/>
        <v>85669.916198107181</v>
      </c>
      <c r="M50" s="12">
        <v>42834.958099053591</v>
      </c>
      <c r="N50" s="60"/>
      <c r="O50" s="14">
        <f t="shared" si="14"/>
        <v>42834.958099053591</v>
      </c>
    </row>
    <row r="51" spans="1:15" ht="15" x14ac:dyDescent="0.25">
      <c r="A51" s="53" t="s">
        <v>263</v>
      </c>
      <c r="B51" s="53" t="s">
        <v>249</v>
      </c>
      <c r="C51" s="8" t="s">
        <v>52</v>
      </c>
      <c r="D51" s="9">
        <v>231577</v>
      </c>
      <c r="E51" s="10">
        <v>-1420</v>
      </c>
      <c r="F51" s="11">
        <f t="shared" si="12"/>
        <v>230157</v>
      </c>
      <c r="G51" s="53" t="s">
        <v>248</v>
      </c>
      <c r="H51" s="53" t="s">
        <v>246</v>
      </c>
      <c r="I51" s="53" t="s">
        <v>315</v>
      </c>
      <c r="J51" s="12">
        <v>81277.478096000967</v>
      </c>
      <c r="K51" s="13"/>
      <c r="L51" s="14">
        <f t="shared" si="13"/>
        <v>81277.478096000967</v>
      </c>
      <c r="M51" s="12">
        <v>40638.739048000483</v>
      </c>
      <c r="N51" s="60"/>
      <c r="O51" s="14">
        <f t="shared" si="14"/>
        <v>40638.739048000483</v>
      </c>
    </row>
    <row r="52" spans="1:15" ht="15" x14ac:dyDescent="0.25">
      <c r="A52" s="53" t="s">
        <v>263</v>
      </c>
      <c r="B52" s="53" t="s">
        <v>249</v>
      </c>
      <c r="C52" s="8" t="s">
        <v>53</v>
      </c>
      <c r="D52" s="9">
        <v>287920</v>
      </c>
      <c r="E52" s="10">
        <v>5558</v>
      </c>
      <c r="F52" s="11">
        <f t="shared" si="12"/>
        <v>293478</v>
      </c>
      <c r="G52" s="53" t="s">
        <v>248</v>
      </c>
      <c r="H52" s="53" t="s">
        <v>246</v>
      </c>
      <c r="I52" s="53" t="s">
        <v>316</v>
      </c>
      <c r="J52" s="12">
        <v>101052.39938940654</v>
      </c>
      <c r="K52" s="13"/>
      <c r="L52" s="14">
        <f t="shared" si="13"/>
        <v>101052.39938940654</v>
      </c>
      <c r="M52" s="12">
        <v>50526.199694703268</v>
      </c>
      <c r="N52" s="60"/>
      <c r="O52" s="14">
        <f t="shared" si="14"/>
        <v>50526.199694703268</v>
      </c>
    </row>
    <row r="53" spans="1:15" ht="15" x14ac:dyDescent="0.25">
      <c r="A53" s="53" t="s">
        <v>263</v>
      </c>
      <c r="B53" s="53" t="s">
        <v>249</v>
      </c>
      <c r="C53" s="8" t="s">
        <v>54</v>
      </c>
      <c r="D53" s="9">
        <v>267622</v>
      </c>
      <c r="E53" s="10">
        <v>1637</v>
      </c>
      <c r="F53" s="11">
        <f t="shared" si="12"/>
        <v>269259</v>
      </c>
      <c r="G53" s="53" t="s">
        <v>248</v>
      </c>
      <c r="H53" s="53" t="s">
        <v>246</v>
      </c>
      <c r="I53" s="53" t="s">
        <v>317</v>
      </c>
      <c r="J53" s="12">
        <v>93928.331583049992</v>
      </c>
      <c r="K53" s="13"/>
      <c r="L53" s="14">
        <f t="shared" si="13"/>
        <v>93928.331583049992</v>
      </c>
      <c r="M53" s="12">
        <v>46964.165791524996</v>
      </c>
      <c r="N53" s="60"/>
      <c r="O53" s="14">
        <f t="shared" si="14"/>
        <v>46964.165791524996</v>
      </c>
    </row>
    <row r="54" spans="1:15" ht="15" x14ac:dyDescent="0.25">
      <c r="A54" s="53" t="s">
        <v>263</v>
      </c>
      <c r="B54" s="53" t="s">
        <v>249</v>
      </c>
      <c r="C54" s="8" t="s">
        <v>55</v>
      </c>
      <c r="D54" s="9">
        <v>298935</v>
      </c>
      <c r="E54" s="10">
        <v>5468</v>
      </c>
      <c r="F54" s="11">
        <f t="shared" si="12"/>
        <v>304403</v>
      </c>
      <c r="G54" s="53" t="s">
        <v>248</v>
      </c>
      <c r="H54" s="53" t="s">
        <v>246</v>
      </c>
      <c r="I54" s="53" t="s">
        <v>318</v>
      </c>
      <c r="J54" s="12">
        <v>104918.37667224312</v>
      </c>
      <c r="K54" s="13"/>
      <c r="L54" s="14">
        <f t="shared" si="13"/>
        <v>104918.37667224312</v>
      </c>
      <c r="M54" s="12">
        <v>52459.188336121559</v>
      </c>
      <c r="N54" s="60"/>
      <c r="O54" s="14">
        <f t="shared" si="14"/>
        <v>52459.188336121559</v>
      </c>
    </row>
    <row r="55" spans="1:15" ht="15" x14ac:dyDescent="0.25">
      <c r="A55" s="53" t="s">
        <v>263</v>
      </c>
      <c r="B55" s="53" t="s">
        <v>249</v>
      </c>
      <c r="C55" s="8" t="s">
        <v>56</v>
      </c>
      <c r="D55" s="9">
        <v>685037</v>
      </c>
      <c r="E55" s="10">
        <v>5402</v>
      </c>
      <c r="F55" s="11">
        <f t="shared" si="12"/>
        <v>690439</v>
      </c>
      <c r="G55" s="53" t="s">
        <v>248</v>
      </c>
      <c r="H55" s="53" t="s">
        <v>246</v>
      </c>
      <c r="I55" s="53" t="s">
        <v>319</v>
      </c>
      <c r="J55" s="12">
        <v>240430.09350000307</v>
      </c>
      <c r="K55" s="13"/>
      <c r="L55" s="14">
        <f t="shared" si="13"/>
        <v>240430.09350000307</v>
      </c>
      <c r="M55" s="12">
        <v>120215.04675000154</v>
      </c>
      <c r="N55" s="60"/>
      <c r="O55" s="14">
        <f t="shared" si="14"/>
        <v>120215.04675000154</v>
      </c>
    </row>
    <row r="56" spans="1:15" ht="15" x14ac:dyDescent="0.25">
      <c r="A56" s="55" t="s">
        <v>263</v>
      </c>
      <c r="B56" s="55" t="s">
        <v>247</v>
      </c>
      <c r="C56" s="15"/>
      <c r="D56" s="16">
        <f t="shared" ref="D56:O56" si="15">SUBTOTAL(9,D47:D55)</f>
        <v>3464658</v>
      </c>
      <c r="E56" s="17">
        <f t="shared" si="15"/>
        <v>56809</v>
      </c>
      <c r="F56" s="18">
        <f t="shared" si="15"/>
        <v>3521467</v>
      </c>
      <c r="G56" s="55" t="s">
        <v>248</v>
      </c>
      <c r="H56" s="55" t="s">
        <v>246</v>
      </c>
      <c r="I56" s="56"/>
      <c r="J56" s="19">
        <f t="shared" si="15"/>
        <v>1216004.4594460351</v>
      </c>
      <c r="K56" s="20">
        <f t="shared" si="15"/>
        <v>0</v>
      </c>
      <c r="L56" s="21">
        <f t="shared" si="15"/>
        <v>1216004.4594460351</v>
      </c>
      <c r="M56" s="19">
        <f t="shared" si="15"/>
        <v>608002.22972301755</v>
      </c>
      <c r="N56" s="20">
        <f t="shared" si="15"/>
        <v>0</v>
      </c>
      <c r="O56" s="21">
        <f t="shared" si="15"/>
        <v>608002.22972301755</v>
      </c>
    </row>
    <row r="57" spans="1:15" ht="15" x14ac:dyDescent="0.25">
      <c r="A57" s="54" t="s">
        <v>264</v>
      </c>
      <c r="B57" s="54"/>
      <c r="C57" s="30"/>
      <c r="D57" s="31">
        <f t="shared" ref="D57:O57" si="16">SUBTOTAL(9,D3:D56)</f>
        <v>17208178</v>
      </c>
      <c r="E57" s="32">
        <f t="shared" si="16"/>
        <v>201970</v>
      </c>
      <c r="F57" s="33">
        <f t="shared" si="16"/>
        <v>17410148</v>
      </c>
      <c r="G57" s="54"/>
      <c r="H57" s="54"/>
      <c r="I57" s="57"/>
      <c r="J57" s="34">
        <f t="shared" si="16"/>
        <v>6039620.9920116663</v>
      </c>
      <c r="K57" s="35">
        <f t="shared" si="16"/>
        <v>128514.83485092444</v>
      </c>
      <c r="L57" s="36">
        <f t="shared" si="16"/>
        <v>6168135.8268625913</v>
      </c>
      <c r="M57" s="34">
        <f t="shared" si="16"/>
        <v>3019810.4960058331</v>
      </c>
      <c r="N57" s="35">
        <f t="shared" si="16"/>
        <v>64257.417425462219</v>
      </c>
      <c r="O57" s="36">
        <f t="shared" si="16"/>
        <v>3084067.9134312957</v>
      </c>
    </row>
    <row r="58" spans="1:15" ht="15" x14ac:dyDescent="0.25">
      <c r="A58" s="53" t="s">
        <v>265</v>
      </c>
      <c r="B58" s="53" t="s">
        <v>245</v>
      </c>
      <c r="C58" s="8" t="s">
        <v>57</v>
      </c>
      <c r="D58" s="9">
        <v>241124</v>
      </c>
      <c r="E58" s="10">
        <v>1352</v>
      </c>
      <c r="F58" s="11">
        <f t="shared" ref="F58:F69" si="17">SUM(D58:E58)</f>
        <v>242476</v>
      </c>
      <c r="G58" s="53" t="s">
        <v>235</v>
      </c>
      <c r="H58" s="53" t="s">
        <v>243</v>
      </c>
      <c r="I58" s="53" t="s">
        <v>320</v>
      </c>
      <c r="J58" s="12">
        <v>84628.225723712356</v>
      </c>
      <c r="K58" s="13"/>
      <c r="L58" s="14">
        <f t="shared" ref="L58:L69" si="18">J58+K58</f>
        <v>84628.225723712356</v>
      </c>
      <c r="M58" s="12">
        <v>42314.112861856178</v>
      </c>
      <c r="N58" s="60"/>
      <c r="O58" s="14">
        <f t="shared" ref="O58:O69" si="19">M58+N58</f>
        <v>42314.112861856178</v>
      </c>
    </row>
    <row r="59" spans="1:15" ht="15" x14ac:dyDescent="0.25">
      <c r="A59" s="53" t="s">
        <v>265</v>
      </c>
      <c r="B59" s="53" t="s">
        <v>245</v>
      </c>
      <c r="C59" s="8" t="s">
        <v>58</v>
      </c>
      <c r="D59" s="9">
        <v>205028</v>
      </c>
      <c r="E59" s="10">
        <v>2919</v>
      </c>
      <c r="F59" s="11">
        <f t="shared" si="17"/>
        <v>207947</v>
      </c>
      <c r="G59" s="53" t="s">
        <v>235</v>
      </c>
      <c r="H59" s="53" t="s">
        <v>243</v>
      </c>
      <c r="I59" s="53" t="s">
        <v>321</v>
      </c>
      <c r="J59" s="12">
        <v>71959.472568808153</v>
      </c>
      <c r="K59" s="13"/>
      <c r="L59" s="14">
        <f t="shared" si="18"/>
        <v>71959.472568808153</v>
      </c>
      <c r="M59" s="12">
        <v>35979.736284404076</v>
      </c>
      <c r="N59" s="60"/>
      <c r="O59" s="14">
        <f t="shared" si="19"/>
        <v>35979.736284404076</v>
      </c>
    </row>
    <row r="60" spans="1:15" ht="15" x14ac:dyDescent="0.25">
      <c r="A60" s="53" t="s">
        <v>265</v>
      </c>
      <c r="B60" s="53" t="s">
        <v>245</v>
      </c>
      <c r="C60" s="8" t="s">
        <v>59</v>
      </c>
      <c r="D60" s="9">
        <v>285938</v>
      </c>
      <c r="E60" s="10">
        <v>4203</v>
      </c>
      <c r="F60" s="11">
        <f t="shared" si="17"/>
        <v>290141</v>
      </c>
      <c r="G60" s="53" t="s">
        <v>235</v>
      </c>
      <c r="H60" s="53" t="s">
        <v>243</v>
      </c>
      <c r="I60" s="53" t="s">
        <v>322</v>
      </c>
      <c r="J60" s="12">
        <v>100356.7691602116</v>
      </c>
      <c r="K60" s="13"/>
      <c r="L60" s="14">
        <f t="shared" si="18"/>
        <v>100356.7691602116</v>
      </c>
      <c r="M60" s="12">
        <v>50178.384580105798</v>
      </c>
      <c r="N60" s="60"/>
      <c r="O60" s="14">
        <f t="shared" si="19"/>
        <v>50178.384580105798</v>
      </c>
    </row>
    <row r="61" spans="1:15" ht="15" x14ac:dyDescent="0.25">
      <c r="A61" s="53" t="s">
        <v>265</v>
      </c>
      <c r="B61" s="53" t="s">
        <v>245</v>
      </c>
      <c r="C61" s="8" t="s">
        <v>60</v>
      </c>
      <c r="D61" s="9">
        <v>821931</v>
      </c>
      <c r="E61" s="10">
        <v>28151</v>
      </c>
      <c r="F61" s="11">
        <f t="shared" si="17"/>
        <v>850082</v>
      </c>
      <c r="G61" s="53" t="s">
        <v>235</v>
      </c>
      <c r="H61" s="53" t="s">
        <v>243</v>
      </c>
      <c r="I61" s="53" t="s">
        <v>323</v>
      </c>
      <c r="J61" s="12">
        <v>288476.31176206691</v>
      </c>
      <c r="K61" s="13"/>
      <c r="L61" s="14">
        <f t="shared" si="18"/>
        <v>288476.31176206691</v>
      </c>
      <c r="M61" s="12">
        <v>144238.15588103345</v>
      </c>
      <c r="N61" s="60"/>
      <c r="O61" s="14">
        <f t="shared" si="19"/>
        <v>144238.15588103345</v>
      </c>
    </row>
    <row r="62" spans="1:15" ht="15" x14ac:dyDescent="0.25">
      <c r="A62" s="53" t="s">
        <v>265</v>
      </c>
      <c r="B62" s="53" t="s">
        <v>245</v>
      </c>
      <c r="C62" s="8" t="s">
        <v>61</v>
      </c>
      <c r="D62" s="9">
        <v>216602</v>
      </c>
      <c r="E62" s="10">
        <v>2438</v>
      </c>
      <c r="F62" s="11">
        <f t="shared" si="17"/>
        <v>219040</v>
      </c>
      <c r="G62" s="53" t="s">
        <v>235</v>
      </c>
      <c r="H62" s="53" t="s">
        <v>243</v>
      </c>
      <c r="I62" s="53" t="s">
        <v>324</v>
      </c>
      <c r="J62" s="12">
        <v>76021.644250292549</v>
      </c>
      <c r="K62" s="13"/>
      <c r="L62" s="14">
        <f t="shared" si="18"/>
        <v>76021.644250292549</v>
      </c>
      <c r="M62" s="12">
        <v>38010.822125146275</v>
      </c>
      <c r="N62" s="60"/>
      <c r="O62" s="14">
        <f t="shared" si="19"/>
        <v>38010.822125146275</v>
      </c>
    </row>
    <row r="63" spans="1:15" ht="15" x14ac:dyDescent="0.25">
      <c r="A63" s="53" t="s">
        <v>265</v>
      </c>
      <c r="B63" s="53" t="s">
        <v>245</v>
      </c>
      <c r="C63" s="8" t="s">
        <v>62</v>
      </c>
      <c r="D63" s="9">
        <v>234218</v>
      </c>
      <c r="E63" s="10">
        <v>4193</v>
      </c>
      <c r="F63" s="11">
        <f t="shared" si="17"/>
        <v>238411</v>
      </c>
      <c r="G63" s="53" t="s">
        <v>235</v>
      </c>
      <c r="H63" s="53" t="s">
        <v>243</v>
      </c>
      <c r="I63" s="53" t="s">
        <v>325</v>
      </c>
      <c r="J63" s="12">
        <v>82204.40011179501</v>
      </c>
      <c r="K63" s="13"/>
      <c r="L63" s="14">
        <f t="shared" si="18"/>
        <v>82204.40011179501</v>
      </c>
      <c r="M63" s="12">
        <v>41102.200055897505</v>
      </c>
      <c r="N63" s="60"/>
      <c r="O63" s="14">
        <f t="shared" si="19"/>
        <v>41102.200055897505</v>
      </c>
    </row>
    <row r="64" spans="1:15" ht="15" x14ac:dyDescent="0.25">
      <c r="A64" s="53" t="s">
        <v>265</v>
      </c>
      <c r="B64" s="53" t="s">
        <v>245</v>
      </c>
      <c r="C64" s="8" t="s">
        <v>63</v>
      </c>
      <c r="D64" s="9">
        <v>174626</v>
      </c>
      <c r="E64" s="10">
        <v>2754</v>
      </c>
      <c r="F64" s="11">
        <f t="shared" si="17"/>
        <v>177380</v>
      </c>
      <c r="G64" s="53" t="s">
        <v>235</v>
      </c>
      <c r="H64" s="53" t="s">
        <v>243</v>
      </c>
      <c r="I64" s="53" t="s">
        <v>326</v>
      </c>
      <c r="J64" s="12">
        <v>61289.164683851435</v>
      </c>
      <c r="K64" s="13"/>
      <c r="L64" s="14">
        <f t="shared" si="18"/>
        <v>61289.164683851435</v>
      </c>
      <c r="M64" s="12">
        <v>30644.582341925718</v>
      </c>
      <c r="N64" s="60"/>
      <c r="O64" s="14">
        <f t="shared" si="19"/>
        <v>30644.582341925718</v>
      </c>
    </row>
    <row r="65" spans="1:15" ht="15" x14ac:dyDescent="0.25">
      <c r="A65" s="53" t="s">
        <v>265</v>
      </c>
      <c r="B65" s="53" t="s">
        <v>245</v>
      </c>
      <c r="C65" s="8" t="s">
        <v>64</v>
      </c>
      <c r="D65" s="9">
        <v>306552</v>
      </c>
      <c r="E65" s="10">
        <v>4510</v>
      </c>
      <c r="F65" s="11">
        <f t="shared" si="17"/>
        <v>311062</v>
      </c>
      <c r="G65" s="53" t="s">
        <v>235</v>
      </c>
      <c r="H65" s="53" t="s">
        <v>243</v>
      </c>
      <c r="I65" s="53" t="s">
        <v>327</v>
      </c>
      <c r="J65" s="12">
        <v>107591.74471249428</v>
      </c>
      <c r="K65" s="13"/>
      <c r="L65" s="14">
        <f t="shared" si="18"/>
        <v>107591.74471249428</v>
      </c>
      <c r="M65" s="12">
        <v>53795.872356247142</v>
      </c>
      <c r="N65" s="60"/>
      <c r="O65" s="14">
        <f t="shared" si="19"/>
        <v>53795.872356247142</v>
      </c>
    </row>
    <row r="66" spans="1:15" ht="15" x14ac:dyDescent="0.25">
      <c r="A66" s="53" t="s">
        <v>265</v>
      </c>
      <c r="B66" s="53" t="s">
        <v>245</v>
      </c>
      <c r="C66" s="8" t="s">
        <v>65</v>
      </c>
      <c r="D66" s="9">
        <v>126012</v>
      </c>
      <c r="E66" s="10">
        <v>4706</v>
      </c>
      <c r="F66" s="11">
        <f t="shared" si="17"/>
        <v>130718</v>
      </c>
      <c r="G66" s="53" t="s">
        <v>235</v>
      </c>
      <c r="H66" s="53" t="s">
        <v>243</v>
      </c>
      <c r="I66" s="53" t="s">
        <v>328</v>
      </c>
      <c r="J66" s="12">
        <v>44226.92050520247</v>
      </c>
      <c r="K66" s="13"/>
      <c r="L66" s="14">
        <f t="shared" si="18"/>
        <v>44226.92050520247</v>
      </c>
      <c r="M66" s="12">
        <v>22113.460252601235</v>
      </c>
      <c r="N66" s="60"/>
      <c r="O66" s="14">
        <f t="shared" si="19"/>
        <v>22113.460252601235</v>
      </c>
    </row>
    <row r="67" spans="1:15" ht="15" x14ac:dyDescent="0.25">
      <c r="A67" s="53" t="s">
        <v>265</v>
      </c>
      <c r="B67" s="53" t="s">
        <v>245</v>
      </c>
      <c r="C67" s="8" t="s">
        <v>66</v>
      </c>
      <c r="D67" s="9">
        <v>263148</v>
      </c>
      <c r="E67" s="10">
        <v>109</v>
      </c>
      <c r="F67" s="11">
        <f t="shared" si="17"/>
        <v>263257</v>
      </c>
      <c r="G67" s="53" t="s">
        <v>235</v>
      </c>
      <c r="H67" s="53" t="s">
        <v>243</v>
      </c>
      <c r="I67" s="53" t="s">
        <v>329</v>
      </c>
      <c r="J67" s="12">
        <v>92358.074446108469</v>
      </c>
      <c r="K67" s="13"/>
      <c r="L67" s="14">
        <f t="shared" si="18"/>
        <v>92358.074446108469</v>
      </c>
      <c r="M67" s="12">
        <v>46179.037223054234</v>
      </c>
      <c r="N67" s="60"/>
      <c r="O67" s="14">
        <f t="shared" si="19"/>
        <v>46179.037223054234</v>
      </c>
    </row>
    <row r="68" spans="1:15" ht="15" x14ac:dyDescent="0.25">
      <c r="A68" s="53" t="s">
        <v>265</v>
      </c>
      <c r="B68" s="53" t="s">
        <v>245</v>
      </c>
      <c r="C68" s="8" t="s">
        <v>67</v>
      </c>
      <c r="D68" s="9">
        <v>322938</v>
      </c>
      <c r="E68" s="10">
        <v>4266</v>
      </c>
      <c r="F68" s="11">
        <f t="shared" si="17"/>
        <v>327204</v>
      </c>
      <c r="G68" s="53" t="s">
        <v>235</v>
      </c>
      <c r="H68" s="53" t="s">
        <v>243</v>
      </c>
      <c r="I68" s="53" t="s">
        <v>330</v>
      </c>
      <c r="J68" s="12">
        <v>113342.80270219564</v>
      </c>
      <c r="K68" s="13"/>
      <c r="L68" s="14">
        <f t="shared" si="18"/>
        <v>113342.80270219564</v>
      </c>
      <c r="M68" s="12">
        <v>56671.401351097818</v>
      </c>
      <c r="N68" s="60"/>
      <c r="O68" s="14">
        <f t="shared" si="19"/>
        <v>56671.401351097818</v>
      </c>
    </row>
    <row r="69" spans="1:15" ht="15" x14ac:dyDescent="0.25">
      <c r="A69" s="53" t="s">
        <v>265</v>
      </c>
      <c r="B69" s="53" t="s">
        <v>245</v>
      </c>
      <c r="C69" s="8" t="s">
        <v>68</v>
      </c>
      <c r="D69" s="9">
        <v>478354</v>
      </c>
      <c r="E69" s="10">
        <v>5131</v>
      </c>
      <c r="F69" s="11">
        <f t="shared" si="17"/>
        <v>483485</v>
      </c>
      <c r="G69" s="53" t="s">
        <v>235</v>
      </c>
      <c r="H69" s="53" t="s">
        <v>243</v>
      </c>
      <c r="I69" s="53" t="s">
        <v>331</v>
      </c>
      <c r="J69" s="12">
        <v>167889.75916060075</v>
      </c>
      <c r="K69" s="13"/>
      <c r="L69" s="14">
        <f t="shared" si="18"/>
        <v>167889.75916060075</v>
      </c>
      <c r="M69" s="12">
        <v>83944.879580300374</v>
      </c>
      <c r="N69" s="60"/>
      <c r="O69" s="14">
        <f t="shared" si="19"/>
        <v>83944.879580300374</v>
      </c>
    </row>
    <row r="70" spans="1:15" ht="15" x14ac:dyDescent="0.25">
      <c r="A70" s="55" t="s">
        <v>265</v>
      </c>
      <c r="B70" s="55" t="s">
        <v>244</v>
      </c>
      <c r="C70" s="15"/>
      <c r="D70" s="16">
        <f t="shared" ref="D70:O70" si="20">SUBTOTAL(9,D58:D69)</f>
        <v>3676471</v>
      </c>
      <c r="E70" s="17">
        <f t="shared" si="20"/>
        <v>64732</v>
      </c>
      <c r="F70" s="18">
        <f t="shared" si="20"/>
        <v>3741203</v>
      </c>
      <c r="G70" s="55" t="s">
        <v>235</v>
      </c>
      <c r="H70" s="55" t="s">
        <v>243</v>
      </c>
      <c r="I70" s="56"/>
      <c r="J70" s="19">
        <f t="shared" si="20"/>
        <v>1290345.2897873397</v>
      </c>
      <c r="K70" s="20">
        <f t="shared" si="20"/>
        <v>0</v>
      </c>
      <c r="L70" s="21">
        <f t="shared" si="20"/>
        <v>1290345.2897873397</v>
      </c>
      <c r="M70" s="19">
        <f t="shared" si="20"/>
        <v>645172.64489366987</v>
      </c>
      <c r="N70" s="20">
        <f t="shared" si="20"/>
        <v>0</v>
      </c>
      <c r="O70" s="21">
        <f t="shared" si="20"/>
        <v>645172.64489366987</v>
      </c>
    </row>
    <row r="71" spans="1:15" ht="15" x14ac:dyDescent="0.25">
      <c r="A71" s="53" t="s">
        <v>265</v>
      </c>
      <c r="B71" s="53" t="s">
        <v>242</v>
      </c>
      <c r="C71" s="8" t="s">
        <v>69</v>
      </c>
      <c r="D71" s="9">
        <v>708451</v>
      </c>
      <c r="E71" s="10">
        <v>9656</v>
      </c>
      <c r="F71" s="11">
        <f t="shared" ref="F71:F81" si="21">SUM(D71:E71)</f>
        <v>718107</v>
      </c>
      <c r="G71" s="53" t="s">
        <v>235</v>
      </c>
      <c r="H71" s="53" t="s">
        <v>240</v>
      </c>
      <c r="I71" s="53" t="s">
        <v>332</v>
      </c>
      <c r="J71" s="12">
        <v>248647.79591492235</v>
      </c>
      <c r="K71" s="13"/>
      <c r="L71" s="14">
        <f t="shared" ref="L71:L81" si="22">J71+K71</f>
        <v>248647.79591492235</v>
      </c>
      <c r="M71" s="12">
        <v>124323.89795746117</v>
      </c>
      <c r="N71" s="60"/>
      <c r="O71" s="14">
        <f t="shared" ref="O71:O81" si="23">M71+N71</f>
        <v>124323.89795746117</v>
      </c>
    </row>
    <row r="72" spans="1:15" ht="15" x14ac:dyDescent="0.25">
      <c r="A72" s="53" t="s">
        <v>265</v>
      </c>
      <c r="B72" s="53" t="s">
        <v>242</v>
      </c>
      <c r="C72" s="22" t="s">
        <v>70</v>
      </c>
      <c r="D72" s="23">
        <v>142832</v>
      </c>
      <c r="E72" s="24">
        <v>2527</v>
      </c>
      <c r="F72" s="25">
        <f t="shared" si="21"/>
        <v>145359</v>
      </c>
      <c r="G72" s="53" t="s">
        <v>235</v>
      </c>
      <c r="H72" s="53" t="s">
        <v>240</v>
      </c>
      <c r="I72" s="53" t="s">
        <v>333</v>
      </c>
      <c r="J72" s="27">
        <v>50130.301158612514</v>
      </c>
      <c r="K72" s="28">
        <v>46776.968552320097</v>
      </c>
      <c r="L72" s="29">
        <f t="shared" si="22"/>
        <v>96907.269710932611</v>
      </c>
      <c r="M72" s="27">
        <v>25065.150579306257</v>
      </c>
      <c r="N72" s="64">
        <v>23388.484276160048</v>
      </c>
      <c r="O72" s="29">
        <f t="shared" si="23"/>
        <v>48453.634855466305</v>
      </c>
    </row>
    <row r="73" spans="1:15" ht="15" x14ac:dyDescent="0.25">
      <c r="A73" s="53" t="s">
        <v>265</v>
      </c>
      <c r="B73" s="53" t="s">
        <v>242</v>
      </c>
      <c r="C73" s="22" t="s">
        <v>71</v>
      </c>
      <c r="D73" s="23">
        <v>474805</v>
      </c>
      <c r="E73" s="24">
        <v>11587</v>
      </c>
      <c r="F73" s="25">
        <f t="shared" si="21"/>
        <v>486392</v>
      </c>
      <c r="G73" s="53" t="s">
        <v>235</v>
      </c>
      <c r="H73" s="53" t="s">
        <v>240</v>
      </c>
      <c r="I73" s="53" t="s">
        <v>334</v>
      </c>
      <c r="J73" s="27">
        <v>166644.15286220884</v>
      </c>
      <c r="K73" s="28">
        <v>155496.93733536141</v>
      </c>
      <c r="L73" s="29">
        <f t="shared" si="22"/>
        <v>322141.09019757027</v>
      </c>
      <c r="M73" s="27">
        <v>83322.076431104419</v>
      </c>
      <c r="N73" s="64">
        <v>77748.468667680703</v>
      </c>
      <c r="O73" s="29">
        <f t="shared" si="23"/>
        <v>161070.54509878514</v>
      </c>
    </row>
    <row r="74" spans="1:15" ht="15" x14ac:dyDescent="0.25">
      <c r="A74" s="53" t="s">
        <v>265</v>
      </c>
      <c r="B74" s="53" t="s">
        <v>242</v>
      </c>
      <c r="C74" s="22" t="s">
        <v>72</v>
      </c>
      <c r="D74" s="23">
        <v>390572</v>
      </c>
      <c r="E74" s="24">
        <v>12097</v>
      </c>
      <c r="F74" s="25">
        <f t="shared" si="21"/>
        <v>402669</v>
      </c>
      <c r="G74" s="53" t="s">
        <v>235</v>
      </c>
      <c r="H74" s="53" t="s">
        <v>240</v>
      </c>
      <c r="I74" s="53" t="s">
        <v>335</v>
      </c>
      <c r="J74" s="27">
        <v>137080.57006918342</v>
      </c>
      <c r="K74" s="28">
        <v>127910.93145385321</v>
      </c>
      <c r="L74" s="29">
        <f t="shared" si="22"/>
        <v>264991.50152303663</v>
      </c>
      <c r="M74" s="27">
        <v>68540.28503459171</v>
      </c>
      <c r="N74" s="64">
        <v>63955.465726926603</v>
      </c>
      <c r="O74" s="29">
        <f t="shared" si="23"/>
        <v>132495.75076151831</v>
      </c>
    </row>
    <row r="75" spans="1:15" ht="15" x14ac:dyDescent="0.25">
      <c r="A75" s="53" t="s">
        <v>265</v>
      </c>
      <c r="B75" s="53" t="s">
        <v>242</v>
      </c>
      <c r="C75" s="22" t="s">
        <v>73</v>
      </c>
      <c r="D75" s="23">
        <v>688310</v>
      </c>
      <c r="E75" s="24">
        <v>13253</v>
      </c>
      <c r="F75" s="25">
        <f t="shared" si="21"/>
        <v>701563</v>
      </c>
      <c r="G75" s="53" t="s">
        <v>235</v>
      </c>
      <c r="H75" s="53" t="s">
        <v>240</v>
      </c>
      <c r="I75" s="53" t="s">
        <v>336</v>
      </c>
      <c r="J75" s="27">
        <v>241578.83100764939</v>
      </c>
      <c r="K75" s="28">
        <v>225419.06032434918</v>
      </c>
      <c r="L75" s="29">
        <f t="shared" si="22"/>
        <v>466997.89133199857</v>
      </c>
      <c r="M75" s="27">
        <v>120789.4155038247</v>
      </c>
      <c r="N75" s="64">
        <v>112709.53016217459</v>
      </c>
      <c r="O75" s="29">
        <f t="shared" si="23"/>
        <v>233498.94566599929</v>
      </c>
    </row>
    <row r="76" spans="1:15" ht="15" x14ac:dyDescent="0.25">
      <c r="A76" s="53" t="s">
        <v>265</v>
      </c>
      <c r="B76" s="53" t="s">
        <v>242</v>
      </c>
      <c r="C76" s="22" t="s">
        <v>74</v>
      </c>
      <c r="D76" s="23">
        <v>368128</v>
      </c>
      <c r="E76" s="24">
        <v>9834</v>
      </c>
      <c r="F76" s="25">
        <f t="shared" si="21"/>
        <v>377962</v>
      </c>
      <c r="G76" s="53" t="s">
        <v>235</v>
      </c>
      <c r="H76" s="53" t="s">
        <v>240</v>
      </c>
      <c r="I76" s="53" t="s">
        <v>337</v>
      </c>
      <c r="J76" s="27">
        <v>129203.3123173918</v>
      </c>
      <c r="K76" s="28">
        <v>120560.60182051985</v>
      </c>
      <c r="L76" s="29">
        <f t="shared" si="22"/>
        <v>249763.91413791163</v>
      </c>
      <c r="M76" s="27">
        <v>64601.6561586959</v>
      </c>
      <c r="N76" s="64">
        <v>60280.300910259924</v>
      </c>
      <c r="O76" s="29">
        <f t="shared" si="23"/>
        <v>124881.95706895582</v>
      </c>
    </row>
    <row r="77" spans="1:15" ht="15" x14ac:dyDescent="0.25">
      <c r="A77" s="53" t="s">
        <v>265</v>
      </c>
      <c r="B77" s="53" t="s">
        <v>242</v>
      </c>
      <c r="C77" s="22" t="s">
        <v>75</v>
      </c>
      <c r="D77" s="23">
        <v>302155</v>
      </c>
      <c r="E77" s="24">
        <v>-5133</v>
      </c>
      <c r="F77" s="25">
        <f t="shared" si="21"/>
        <v>297022</v>
      </c>
      <c r="G77" s="53" t="s">
        <v>235</v>
      </c>
      <c r="H77" s="53" t="s">
        <v>240</v>
      </c>
      <c r="I77" s="53" t="s">
        <v>338</v>
      </c>
      <c r="J77" s="27">
        <v>106048.51256427527</v>
      </c>
      <c r="K77" s="28">
        <v>98954.680554261489</v>
      </c>
      <c r="L77" s="29">
        <f t="shared" si="22"/>
        <v>205003.19311853676</v>
      </c>
      <c r="M77" s="27">
        <v>53024.256282137634</v>
      </c>
      <c r="N77" s="64">
        <v>49477.340277130745</v>
      </c>
      <c r="O77" s="29">
        <f t="shared" si="23"/>
        <v>102501.59655926838</v>
      </c>
    </row>
    <row r="78" spans="1:15" ht="15" x14ac:dyDescent="0.25">
      <c r="A78" s="53" t="s">
        <v>265</v>
      </c>
      <c r="B78" s="53" t="s">
        <v>242</v>
      </c>
      <c r="C78" s="22" t="s">
        <v>76</v>
      </c>
      <c r="D78" s="23">
        <v>441183</v>
      </c>
      <c r="E78" s="24">
        <v>8863</v>
      </c>
      <c r="F78" s="25">
        <f t="shared" si="21"/>
        <v>450046</v>
      </c>
      <c r="G78" s="53" t="s">
        <v>235</v>
      </c>
      <c r="H78" s="53" t="s">
        <v>240</v>
      </c>
      <c r="I78" s="53" t="s">
        <v>339</v>
      </c>
      <c r="J78" s="27">
        <v>154843.70908522001</v>
      </c>
      <c r="K78" s="28">
        <v>144485.85272780774</v>
      </c>
      <c r="L78" s="29">
        <f t="shared" si="22"/>
        <v>299329.56181302771</v>
      </c>
      <c r="M78" s="27">
        <v>77421.854542610003</v>
      </c>
      <c r="N78" s="64">
        <v>72242.926363903869</v>
      </c>
      <c r="O78" s="29">
        <f t="shared" si="23"/>
        <v>149664.78090651386</v>
      </c>
    </row>
    <row r="79" spans="1:15" ht="15" x14ac:dyDescent="0.25">
      <c r="A79" s="53" t="s">
        <v>265</v>
      </c>
      <c r="B79" s="53" t="s">
        <v>242</v>
      </c>
      <c r="C79" s="22" t="s">
        <v>77</v>
      </c>
      <c r="D79" s="23">
        <v>405879</v>
      </c>
      <c r="E79" s="24">
        <v>10877</v>
      </c>
      <c r="F79" s="25">
        <f t="shared" si="21"/>
        <v>416756</v>
      </c>
      <c r="G79" s="53" t="s">
        <v>235</v>
      </c>
      <c r="H79" s="53" t="s">
        <v>240</v>
      </c>
      <c r="I79" s="53" t="s">
        <v>340</v>
      </c>
      <c r="J79" s="27">
        <v>142452.92724289015</v>
      </c>
      <c r="K79" s="28">
        <v>132923.91914309908</v>
      </c>
      <c r="L79" s="29">
        <f t="shared" si="22"/>
        <v>275376.84638598922</v>
      </c>
      <c r="M79" s="27">
        <v>71226.463621445073</v>
      </c>
      <c r="N79" s="64">
        <v>66461.959571549538</v>
      </c>
      <c r="O79" s="29">
        <f t="shared" si="23"/>
        <v>137688.42319299461</v>
      </c>
    </row>
    <row r="80" spans="1:15" ht="15" x14ac:dyDescent="0.25">
      <c r="A80" s="53" t="s">
        <v>265</v>
      </c>
      <c r="B80" s="53" t="s">
        <v>242</v>
      </c>
      <c r="C80" s="22" t="s">
        <v>78</v>
      </c>
      <c r="D80" s="23">
        <v>241551</v>
      </c>
      <c r="E80" s="24">
        <v>2489</v>
      </c>
      <c r="F80" s="25">
        <f t="shared" si="21"/>
        <v>244040</v>
      </c>
      <c r="G80" s="53" t="s">
        <v>235</v>
      </c>
      <c r="H80" s="53" t="s">
        <v>240</v>
      </c>
      <c r="I80" s="53" t="s">
        <v>341</v>
      </c>
      <c r="J80" s="27">
        <v>84778.091570264442</v>
      </c>
      <c r="K80" s="28">
        <v>79107.087562881352</v>
      </c>
      <c r="L80" s="29">
        <f t="shared" si="22"/>
        <v>163885.17913314578</v>
      </c>
      <c r="M80" s="27">
        <v>42389.045785132221</v>
      </c>
      <c r="N80" s="64">
        <v>39553.543781440676</v>
      </c>
      <c r="O80" s="29">
        <f t="shared" si="23"/>
        <v>81942.589566572889</v>
      </c>
    </row>
    <row r="81" spans="1:15" ht="15" x14ac:dyDescent="0.25">
      <c r="A81" s="53" t="s">
        <v>265</v>
      </c>
      <c r="B81" s="53" t="s">
        <v>242</v>
      </c>
      <c r="C81" s="22" t="s">
        <v>79</v>
      </c>
      <c r="D81" s="23">
        <v>484568</v>
      </c>
      <c r="E81" s="24">
        <v>23993</v>
      </c>
      <c r="F81" s="25">
        <f t="shared" si="21"/>
        <v>508561</v>
      </c>
      <c r="G81" s="53" t="s">
        <v>235</v>
      </c>
      <c r="H81" s="53" t="s">
        <v>240</v>
      </c>
      <c r="I81" s="53" t="s">
        <v>342</v>
      </c>
      <c r="J81" s="27">
        <v>170070.71084789504</v>
      </c>
      <c r="K81" s="28">
        <v>158694.28487636271</v>
      </c>
      <c r="L81" s="29">
        <f t="shared" si="22"/>
        <v>328764.99572425778</v>
      </c>
      <c r="M81" s="27">
        <v>85035.35542394752</v>
      </c>
      <c r="N81" s="64">
        <v>79347.142438181356</v>
      </c>
      <c r="O81" s="29">
        <f t="shared" si="23"/>
        <v>164382.49786212889</v>
      </c>
    </row>
    <row r="82" spans="1:15" ht="15" x14ac:dyDescent="0.25">
      <c r="A82" s="55" t="s">
        <v>265</v>
      </c>
      <c r="B82" s="55" t="s">
        <v>241</v>
      </c>
      <c r="C82" s="15"/>
      <c r="D82" s="16">
        <f t="shared" ref="D82:O82" si="24">SUBTOTAL(9,D71:D81)</f>
        <v>4648434</v>
      </c>
      <c r="E82" s="17">
        <f t="shared" si="24"/>
        <v>100043</v>
      </c>
      <c r="F82" s="18">
        <f t="shared" si="24"/>
        <v>4748477</v>
      </c>
      <c r="G82" s="55" t="s">
        <v>235</v>
      </c>
      <c r="H82" s="55" t="s">
        <v>240</v>
      </c>
      <c r="I82" s="56"/>
      <c r="J82" s="19">
        <f t="shared" si="24"/>
        <v>1631478.9146405132</v>
      </c>
      <c r="K82" s="20">
        <f t="shared" si="24"/>
        <v>1290330.324350816</v>
      </c>
      <c r="L82" s="21">
        <f t="shared" si="24"/>
        <v>2921809.2389913294</v>
      </c>
      <c r="M82" s="19">
        <f t="shared" si="24"/>
        <v>815739.45732025662</v>
      </c>
      <c r="N82" s="20">
        <f t="shared" si="24"/>
        <v>645165.16217540798</v>
      </c>
      <c r="O82" s="20">
        <f t="shared" si="24"/>
        <v>1460904.6194956647</v>
      </c>
    </row>
    <row r="83" spans="1:15" ht="15" x14ac:dyDescent="0.25">
      <c r="A83" s="53" t="s">
        <v>265</v>
      </c>
      <c r="B83" s="53" t="s">
        <v>239</v>
      </c>
      <c r="C83" s="8" t="s">
        <v>80</v>
      </c>
      <c r="D83" s="9">
        <v>234723</v>
      </c>
      <c r="E83" s="10">
        <v>5195</v>
      </c>
      <c r="F83" s="11">
        <f t="shared" ref="F83:F102" si="25">SUM(D83:E83)</f>
        <v>239918</v>
      </c>
      <c r="G83" s="53" t="s">
        <v>235</v>
      </c>
      <c r="H83" s="53" t="s">
        <v>237</v>
      </c>
      <c r="I83" s="53" t="s">
        <v>343</v>
      </c>
      <c r="J83" s="12">
        <v>82381.641920949114</v>
      </c>
      <c r="K83" s="13"/>
      <c r="L83" s="14">
        <f t="shared" ref="L83:L102" si="26">J83+K83</f>
        <v>82381.641920949114</v>
      </c>
      <c r="M83" s="12">
        <v>41190.820960474557</v>
      </c>
      <c r="N83" s="60"/>
      <c r="O83" s="14">
        <f t="shared" ref="O83:O102" si="27">M83+N83</f>
        <v>41190.820960474557</v>
      </c>
    </row>
    <row r="84" spans="1:15" ht="15" x14ac:dyDescent="0.25">
      <c r="A84" s="53" t="s">
        <v>265</v>
      </c>
      <c r="B84" s="53" t="s">
        <v>239</v>
      </c>
      <c r="C84" s="8" t="s">
        <v>81</v>
      </c>
      <c r="D84" s="9">
        <v>265611</v>
      </c>
      <c r="E84" s="10">
        <v>6347</v>
      </c>
      <c r="F84" s="11">
        <f t="shared" si="25"/>
        <v>271958</v>
      </c>
      <c r="G84" s="53" t="s">
        <v>235</v>
      </c>
      <c r="H84" s="53" t="s">
        <v>237</v>
      </c>
      <c r="I84" s="53" t="s">
        <v>344</v>
      </c>
      <c r="J84" s="12">
        <v>93222.52311134919</v>
      </c>
      <c r="K84" s="13"/>
      <c r="L84" s="14">
        <f t="shared" si="26"/>
        <v>93222.52311134919</v>
      </c>
      <c r="M84" s="12">
        <v>46611.261555674595</v>
      </c>
      <c r="N84" s="60"/>
      <c r="O84" s="14">
        <f t="shared" si="27"/>
        <v>46611.261555674595</v>
      </c>
    </row>
    <row r="85" spans="1:15" ht="15" x14ac:dyDescent="0.25">
      <c r="A85" s="53" t="s">
        <v>265</v>
      </c>
      <c r="B85" s="53" t="s">
        <v>239</v>
      </c>
      <c r="C85" s="8" t="s">
        <v>82</v>
      </c>
      <c r="D85" s="9">
        <v>374596</v>
      </c>
      <c r="E85" s="10">
        <v>6050</v>
      </c>
      <c r="F85" s="11">
        <f t="shared" si="25"/>
        <v>380646</v>
      </c>
      <c r="G85" s="53" t="s">
        <v>235</v>
      </c>
      <c r="H85" s="53" t="s">
        <v>237</v>
      </c>
      <c r="I85" s="53" t="s">
        <v>345</v>
      </c>
      <c r="J85" s="12">
        <v>131473.41137008241</v>
      </c>
      <c r="K85" s="13"/>
      <c r="L85" s="14">
        <f t="shared" si="26"/>
        <v>131473.41137008241</v>
      </c>
      <c r="M85" s="12">
        <v>65736.705685041205</v>
      </c>
      <c r="N85" s="60"/>
      <c r="O85" s="14">
        <f t="shared" si="27"/>
        <v>65736.705685041205</v>
      </c>
    </row>
    <row r="86" spans="1:15" ht="15" x14ac:dyDescent="0.25">
      <c r="A86" s="53" t="s">
        <v>265</v>
      </c>
      <c r="B86" s="53" t="s">
        <v>239</v>
      </c>
      <c r="C86" s="8" t="s">
        <v>83</v>
      </c>
      <c r="D86" s="9">
        <v>240888</v>
      </c>
      <c r="E86" s="10">
        <v>1000</v>
      </c>
      <c r="F86" s="11">
        <f t="shared" si="25"/>
        <v>241888</v>
      </c>
      <c r="G86" s="53" t="s">
        <v>235</v>
      </c>
      <c r="H86" s="53" t="s">
        <v>237</v>
      </c>
      <c r="I86" s="53" t="s">
        <v>346</v>
      </c>
      <c r="J86" s="12">
        <v>84545.395888147264</v>
      </c>
      <c r="K86" s="13"/>
      <c r="L86" s="14">
        <f t="shared" si="26"/>
        <v>84545.395888147264</v>
      </c>
      <c r="M86" s="12">
        <v>42272.697944073632</v>
      </c>
      <c r="N86" s="60"/>
      <c r="O86" s="14">
        <f t="shared" si="27"/>
        <v>42272.697944073632</v>
      </c>
    </row>
    <row r="87" spans="1:15" ht="15" x14ac:dyDescent="0.25">
      <c r="A87" s="53" t="s">
        <v>265</v>
      </c>
      <c r="B87" s="53" t="s">
        <v>239</v>
      </c>
      <c r="C87" s="8" t="s">
        <v>84</v>
      </c>
      <c r="D87" s="9">
        <v>249497</v>
      </c>
      <c r="E87" s="10">
        <v>5354</v>
      </c>
      <c r="F87" s="11">
        <f t="shared" si="25"/>
        <v>254851</v>
      </c>
      <c r="G87" s="53" t="s">
        <v>235</v>
      </c>
      <c r="H87" s="53" t="s">
        <v>237</v>
      </c>
      <c r="I87" s="53" t="s">
        <v>347</v>
      </c>
      <c r="J87" s="12">
        <v>87566.930016875383</v>
      </c>
      <c r="K87" s="13"/>
      <c r="L87" s="14">
        <f t="shared" si="26"/>
        <v>87566.930016875383</v>
      </c>
      <c r="M87" s="12">
        <v>43783.465008437692</v>
      </c>
      <c r="N87" s="60"/>
      <c r="O87" s="14">
        <f t="shared" si="27"/>
        <v>43783.465008437692</v>
      </c>
    </row>
    <row r="88" spans="1:15" ht="15" x14ac:dyDescent="0.25">
      <c r="A88" s="53" t="s">
        <v>265</v>
      </c>
      <c r="B88" s="53" t="s">
        <v>239</v>
      </c>
      <c r="C88" s="8" t="s">
        <v>85</v>
      </c>
      <c r="D88" s="9">
        <v>247666</v>
      </c>
      <c r="E88" s="10">
        <v>3438</v>
      </c>
      <c r="F88" s="11">
        <f t="shared" si="25"/>
        <v>251104</v>
      </c>
      <c r="G88" s="53" t="s">
        <v>235</v>
      </c>
      <c r="H88" s="53" t="s">
        <v>237</v>
      </c>
      <c r="I88" s="53" t="s">
        <v>348</v>
      </c>
      <c r="J88" s="12">
        <v>86924.296843486925</v>
      </c>
      <c r="K88" s="13"/>
      <c r="L88" s="14">
        <f t="shared" si="26"/>
        <v>86924.296843486925</v>
      </c>
      <c r="M88" s="12">
        <v>43462.148421743463</v>
      </c>
      <c r="N88" s="60"/>
      <c r="O88" s="14">
        <f t="shared" si="27"/>
        <v>43462.148421743463</v>
      </c>
    </row>
    <row r="89" spans="1:15" ht="15" x14ac:dyDescent="0.25">
      <c r="A89" s="53" t="s">
        <v>265</v>
      </c>
      <c r="B89" s="53" t="s">
        <v>239</v>
      </c>
      <c r="C89" s="8" t="s">
        <v>86</v>
      </c>
      <c r="D89" s="9">
        <v>561074</v>
      </c>
      <c r="E89" s="10">
        <v>15087</v>
      </c>
      <c r="F89" s="11">
        <f t="shared" si="25"/>
        <v>576161</v>
      </c>
      <c r="G89" s="53" t="s">
        <v>235</v>
      </c>
      <c r="H89" s="53" t="s">
        <v>237</v>
      </c>
      <c r="I89" s="53" t="s">
        <v>349</v>
      </c>
      <c r="J89" s="12">
        <v>196922.3184739229</v>
      </c>
      <c r="K89" s="13"/>
      <c r="L89" s="14">
        <f t="shared" si="26"/>
        <v>196922.3184739229</v>
      </c>
      <c r="M89" s="12">
        <v>98461.159236961452</v>
      </c>
      <c r="N89" s="60"/>
      <c r="O89" s="14">
        <f t="shared" si="27"/>
        <v>98461.159236961452</v>
      </c>
    </row>
    <row r="90" spans="1:15" ht="15" x14ac:dyDescent="0.25">
      <c r="A90" s="53" t="s">
        <v>265</v>
      </c>
      <c r="B90" s="53" t="s">
        <v>239</v>
      </c>
      <c r="C90" s="8" t="s">
        <v>87</v>
      </c>
      <c r="D90" s="9">
        <v>230252</v>
      </c>
      <c r="E90" s="10">
        <v>5377</v>
      </c>
      <c r="F90" s="11">
        <f t="shared" si="25"/>
        <v>235629</v>
      </c>
      <c r="G90" s="53" t="s">
        <v>235</v>
      </c>
      <c r="H90" s="53" t="s">
        <v>237</v>
      </c>
      <c r="I90" s="53" t="s">
        <v>350</v>
      </c>
      <c r="J90" s="12">
        <v>80812.437705646124</v>
      </c>
      <c r="K90" s="13"/>
      <c r="L90" s="14">
        <f t="shared" si="26"/>
        <v>80812.437705646124</v>
      </c>
      <c r="M90" s="12">
        <v>40406.218852823062</v>
      </c>
      <c r="N90" s="60"/>
      <c r="O90" s="14">
        <f t="shared" si="27"/>
        <v>40406.218852823062</v>
      </c>
    </row>
    <row r="91" spans="1:15" ht="15" x14ac:dyDescent="0.25">
      <c r="A91" s="53" t="s">
        <v>265</v>
      </c>
      <c r="B91" s="53" t="s">
        <v>239</v>
      </c>
      <c r="C91" s="8" t="s">
        <v>88</v>
      </c>
      <c r="D91" s="9">
        <v>283619</v>
      </c>
      <c r="E91" s="10">
        <v>4808</v>
      </c>
      <c r="F91" s="11">
        <f t="shared" si="25"/>
        <v>288427</v>
      </c>
      <c r="G91" s="53" t="s">
        <v>235</v>
      </c>
      <c r="H91" s="53" t="s">
        <v>237</v>
      </c>
      <c r="I91" s="53" t="s">
        <v>351</v>
      </c>
      <c r="J91" s="12">
        <v>99542.860733620764</v>
      </c>
      <c r="K91" s="13"/>
      <c r="L91" s="14">
        <f t="shared" si="26"/>
        <v>99542.860733620764</v>
      </c>
      <c r="M91" s="12">
        <v>49771.430366810382</v>
      </c>
      <c r="N91" s="60"/>
      <c r="O91" s="14">
        <f t="shared" si="27"/>
        <v>49771.430366810382</v>
      </c>
    </row>
    <row r="92" spans="1:15" ht="15" x14ac:dyDescent="0.25">
      <c r="A92" s="53" t="s">
        <v>265</v>
      </c>
      <c r="B92" s="53" t="s">
        <v>239</v>
      </c>
      <c r="C92" s="8" t="s">
        <v>89</v>
      </c>
      <c r="D92" s="9">
        <v>298971</v>
      </c>
      <c r="E92" s="10">
        <v>9048</v>
      </c>
      <c r="F92" s="11">
        <f t="shared" si="25"/>
        <v>308019</v>
      </c>
      <c r="G92" s="53" t="s">
        <v>235</v>
      </c>
      <c r="H92" s="53" t="s">
        <v>237</v>
      </c>
      <c r="I92" s="53" t="s">
        <v>352</v>
      </c>
      <c r="J92" s="12">
        <v>104931.0117319056</v>
      </c>
      <c r="K92" s="13"/>
      <c r="L92" s="14">
        <f t="shared" si="26"/>
        <v>104931.0117319056</v>
      </c>
      <c r="M92" s="12">
        <v>52465.5058659528</v>
      </c>
      <c r="N92" s="60"/>
      <c r="O92" s="14">
        <f t="shared" si="27"/>
        <v>52465.5058659528</v>
      </c>
    </row>
    <row r="93" spans="1:15" ht="15" x14ac:dyDescent="0.25">
      <c r="A93" s="53" t="s">
        <v>265</v>
      </c>
      <c r="B93" s="53" t="s">
        <v>239</v>
      </c>
      <c r="C93" s="8" t="s">
        <v>90</v>
      </c>
      <c r="D93" s="9">
        <v>206258</v>
      </c>
      <c r="E93" s="10">
        <v>3538</v>
      </c>
      <c r="F93" s="11">
        <f t="shared" si="25"/>
        <v>209796</v>
      </c>
      <c r="G93" s="53" t="s">
        <v>235</v>
      </c>
      <c r="H93" s="53" t="s">
        <v>237</v>
      </c>
      <c r="I93" s="53" t="s">
        <v>353</v>
      </c>
      <c r="J93" s="12">
        <v>72391.170440609247</v>
      </c>
      <c r="K93" s="13"/>
      <c r="L93" s="14">
        <f t="shared" si="26"/>
        <v>72391.170440609247</v>
      </c>
      <c r="M93" s="12">
        <v>36195.585220304623</v>
      </c>
      <c r="N93" s="60"/>
      <c r="O93" s="14">
        <f t="shared" si="27"/>
        <v>36195.585220304623</v>
      </c>
    </row>
    <row r="94" spans="1:15" ht="15" x14ac:dyDescent="0.25">
      <c r="A94" s="53" t="s">
        <v>265</v>
      </c>
      <c r="B94" s="53" t="s">
        <v>239</v>
      </c>
      <c r="C94" s="8" t="s">
        <v>91</v>
      </c>
      <c r="D94" s="9">
        <v>270063</v>
      </c>
      <c r="E94" s="10">
        <v>6535</v>
      </c>
      <c r="F94" s="11">
        <f t="shared" si="25"/>
        <v>276598</v>
      </c>
      <c r="G94" s="53" t="s">
        <v>235</v>
      </c>
      <c r="H94" s="53" t="s">
        <v>237</v>
      </c>
      <c r="I94" s="53" t="s">
        <v>354</v>
      </c>
      <c r="J94" s="12">
        <v>94785.058822941428</v>
      </c>
      <c r="K94" s="13"/>
      <c r="L94" s="14">
        <f t="shared" si="26"/>
        <v>94785.058822941428</v>
      </c>
      <c r="M94" s="12">
        <v>47392.529411470714</v>
      </c>
      <c r="N94" s="60"/>
      <c r="O94" s="14">
        <f t="shared" si="27"/>
        <v>47392.529411470714</v>
      </c>
    </row>
    <row r="95" spans="1:15" ht="15" x14ac:dyDescent="0.25">
      <c r="A95" s="53" t="s">
        <v>265</v>
      </c>
      <c r="B95" s="53" t="s">
        <v>239</v>
      </c>
      <c r="C95" s="8" t="s">
        <v>92</v>
      </c>
      <c r="D95" s="9">
        <v>347615</v>
      </c>
      <c r="E95" s="10">
        <v>10098</v>
      </c>
      <c r="F95" s="11">
        <f t="shared" si="25"/>
        <v>357713</v>
      </c>
      <c r="G95" s="53" t="s">
        <v>235</v>
      </c>
      <c r="H95" s="53" t="s">
        <v>237</v>
      </c>
      <c r="I95" s="53" t="s">
        <v>355</v>
      </c>
      <c r="J95" s="12">
        <v>122003.78512693995</v>
      </c>
      <c r="K95" s="13"/>
      <c r="L95" s="14">
        <f t="shared" si="26"/>
        <v>122003.78512693995</v>
      </c>
      <c r="M95" s="12">
        <v>61001.892563469977</v>
      </c>
      <c r="N95" s="60"/>
      <c r="O95" s="14">
        <f t="shared" si="27"/>
        <v>61001.892563469977</v>
      </c>
    </row>
    <row r="96" spans="1:15" ht="15" x14ac:dyDescent="0.25">
      <c r="A96" s="53" t="s">
        <v>265</v>
      </c>
      <c r="B96" s="53" t="s">
        <v>239</v>
      </c>
      <c r="C96" s="8" t="s">
        <v>93</v>
      </c>
      <c r="D96" s="9">
        <v>359536</v>
      </c>
      <c r="E96" s="10">
        <v>21550</v>
      </c>
      <c r="F96" s="11">
        <f t="shared" si="25"/>
        <v>381086</v>
      </c>
      <c r="G96" s="53" t="s">
        <v>235</v>
      </c>
      <c r="H96" s="53" t="s">
        <v>237</v>
      </c>
      <c r="I96" s="53" t="s">
        <v>356</v>
      </c>
      <c r="J96" s="12">
        <v>126187.7447446154</v>
      </c>
      <c r="K96" s="13"/>
      <c r="L96" s="14">
        <f t="shared" si="26"/>
        <v>126187.7447446154</v>
      </c>
      <c r="M96" s="12">
        <v>63093.872372307698</v>
      </c>
      <c r="N96" s="60"/>
      <c r="O96" s="14">
        <f t="shared" si="27"/>
        <v>63093.872372307698</v>
      </c>
    </row>
    <row r="97" spans="1:15" ht="15" x14ac:dyDescent="0.25">
      <c r="A97" s="53" t="s">
        <v>265</v>
      </c>
      <c r="B97" s="53" t="s">
        <v>239</v>
      </c>
      <c r="C97" s="8" t="s">
        <v>94</v>
      </c>
      <c r="D97" s="9">
        <v>221025</v>
      </c>
      <c r="E97" s="10">
        <v>3275</v>
      </c>
      <c r="F97" s="11">
        <f t="shared" si="25"/>
        <v>224300</v>
      </c>
      <c r="G97" s="53" t="s">
        <v>235</v>
      </c>
      <c r="H97" s="53" t="s">
        <v>237</v>
      </c>
      <c r="I97" s="53" t="s">
        <v>357</v>
      </c>
      <c r="J97" s="12">
        <v>77574.00171937891</v>
      </c>
      <c r="K97" s="13"/>
      <c r="L97" s="14">
        <f t="shared" si="26"/>
        <v>77574.00171937891</v>
      </c>
      <c r="M97" s="12">
        <v>38787.000859689455</v>
      </c>
      <c r="N97" s="60"/>
      <c r="O97" s="14">
        <f t="shared" si="27"/>
        <v>38787.000859689455</v>
      </c>
    </row>
    <row r="98" spans="1:15" ht="15" x14ac:dyDescent="0.25">
      <c r="A98" s="53" t="s">
        <v>265</v>
      </c>
      <c r="B98" s="53" t="s">
        <v>239</v>
      </c>
      <c r="C98" s="8" t="s">
        <v>95</v>
      </c>
      <c r="D98" s="9">
        <v>374403</v>
      </c>
      <c r="E98" s="10">
        <v>5957</v>
      </c>
      <c r="F98" s="11">
        <f t="shared" si="25"/>
        <v>380360</v>
      </c>
      <c r="G98" s="53" t="s">
        <v>235</v>
      </c>
      <c r="H98" s="53" t="s">
        <v>237</v>
      </c>
      <c r="I98" s="53" t="s">
        <v>358</v>
      </c>
      <c r="J98" s="12">
        <v>131405.67341133638</v>
      </c>
      <c r="K98" s="13"/>
      <c r="L98" s="14">
        <f t="shared" si="26"/>
        <v>131405.67341133638</v>
      </c>
      <c r="M98" s="12">
        <v>65702.836705668189</v>
      </c>
      <c r="N98" s="60"/>
      <c r="O98" s="14">
        <f t="shared" si="27"/>
        <v>65702.836705668189</v>
      </c>
    </row>
    <row r="99" spans="1:15" ht="15" x14ac:dyDescent="0.25">
      <c r="A99" s="53" t="s">
        <v>265</v>
      </c>
      <c r="B99" s="53" t="s">
        <v>239</v>
      </c>
      <c r="C99" s="8" t="s">
        <v>96</v>
      </c>
      <c r="D99" s="9">
        <v>331460</v>
      </c>
      <c r="E99" s="10">
        <v>14166</v>
      </c>
      <c r="F99" s="11">
        <f t="shared" si="25"/>
        <v>345626</v>
      </c>
      <c r="G99" s="53" t="s">
        <v>235</v>
      </c>
      <c r="H99" s="53" t="s">
        <v>237</v>
      </c>
      <c r="I99" s="53" t="s">
        <v>359</v>
      </c>
      <c r="J99" s="12">
        <v>116333.80210340611</v>
      </c>
      <c r="K99" s="13"/>
      <c r="L99" s="14">
        <f t="shared" si="26"/>
        <v>116333.80210340611</v>
      </c>
      <c r="M99" s="12">
        <v>58166.901051703055</v>
      </c>
      <c r="N99" s="60"/>
      <c r="O99" s="14">
        <f t="shared" si="27"/>
        <v>58166.901051703055</v>
      </c>
    </row>
    <row r="100" spans="1:15" ht="15" x14ac:dyDescent="0.25">
      <c r="A100" s="53" t="s">
        <v>265</v>
      </c>
      <c r="B100" s="53" t="s">
        <v>239</v>
      </c>
      <c r="C100" s="8" t="s">
        <v>97</v>
      </c>
      <c r="D100" s="9">
        <v>289138</v>
      </c>
      <c r="E100" s="10">
        <v>3142</v>
      </c>
      <c r="F100" s="11">
        <f t="shared" si="25"/>
        <v>292280</v>
      </c>
      <c r="G100" s="53" t="s">
        <v>235</v>
      </c>
      <c r="H100" s="53" t="s">
        <v>237</v>
      </c>
      <c r="I100" s="53" t="s">
        <v>360</v>
      </c>
      <c r="J100" s="12">
        <v>101479.88557465345</v>
      </c>
      <c r="K100" s="13"/>
      <c r="L100" s="14">
        <f t="shared" si="26"/>
        <v>101479.88557465345</v>
      </c>
      <c r="M100" s="12">
        <v>50739.942787326727</v>
      </c>
      <c r="N100" s="60"/>
      <c r="O100" s="14">
        <f t="shared" si="27"/>
        <v>50739.942787326727</v>
      </c>
    </row>
    <row r="101" spans="1:15" ht="15" x14ac:dyDescent="0.25">
      <c r="A101" s="53" t="s">
        <v>265</v>
      </c>
      <c r="B101" s="53" t="s">
        <v>239</v>
      </c>
      <c r="C101" s="8" t="s">
        <v>98</v>
      </c>
      <c r="D101" s="9">
        <v>144224</v>
      </c>
      <c r="E101" s="10">
        <v>2312</v>
      </c>
      <c r="F101" s="11">
        <f t="shared" si="25"/>
        <v>146536</v>
      </c>
      <c r="G101" s="53" t="s">
        <v>235</v>
      </c>
      <c r="H101" s="53" t="s">
        <v>237</v>
      </c>
      <c r="I101" s="53" t="s">
        <v>361</v>
      </c>
      <c r="J101" s="12">
        <v>50618.856798894718</v>
      </c>
      <c r="K101" s="13"/>
      <c r="L101" s="14">
        <f t="shared" si="26"/>
        <v>50618.856798894718</v>
      </c>
      <c r="M101" s="12">
        <v>25309.428399447359</v>
      </c>
      <c r="N101" s="60"/>
      <c r="O101" s="14">
        <f t="shared" si="27"/>
        <v>25309.428399447359</v>
      </c>
    </row>
    <row r="102" spans="1:15" ht="15" x14ac:dyDescent="0.25">
      <c r="A102" s="53" t="s">
        <v>265</v>
      </c>
      <c r="B102" s="53" t="s">
        <v>239</v>
      </c>
      <c r="C102" s="8" t="s">
        <v>99</v>
      </c>
      <c r="D102" s="9">
        <v>478374</v>
      </c>
      <c r="E102" s="10">
        <v>8013</v>
      </c>
      <c r="F102" s="11">
        <f t="shared" si="25"/>
        <v>486387</v>
      </c>
      <c r="G102" s="53" t="s">
        <v>235</v>
      </c>
      <c r="H102" s="53" t="s">
        <v>237</v>
      </c>
      <c r="I102" s="53" t="s">
        <v>362</v>
      </c>
      <c r="J102" s="12">
        <v>167896.77863819103</v>
      </c>
      <c r="K102" s="13"/>
      <c r="L102" s="14">
        <f t="shared" si="26"/>
        <v>167896.77863819103</v>
      </c>
      <c r="M102" s="12">
        <v>83948.389319095513</v>
      </c>
      <c r="N102" s="60"/>
      <c r="O102" s="14">
        <f t="shared" si="27"/>
        <v>83948.389319095513</v>
      </c>
    </row>
    <row r="103" spans="1:15" ht="15" x14ac:dyDescent="0.25">
      <c r="A103" s="55" t="s">
        <v>265</v>
      </c>
      <c r="B103" s="55" t="s">
        <v>238</v>
      </c>
      <c r="C103" s="15"/>
      <c r="D103" s="16">
        <f t="shared" ref="D103:O103" si="28">SUBTOTAL(9,D83:D102)</f>
        <v>6008993</v>
      </c>
      <c r="E103" s="17">
        <f t="shared" si="28"/>
        <v>140290</v>
      </c>
      <c r="F103" s="18">
        <f t="shared" si="28"/>
        <v>6149283</v>
      </c>
      <c r="G103" s="55" t="s">
        <v>235</v>
      </c>
      <c r="H103" s="55" t="s">
        <v>237</v>
      </c>
      <c r="I103" s="56"/>
      <c r="J103" s="19">
        <f t="shared" si="28"/>
        <v>2108999.5851769526</v>
      </c>
      <c r="K103" s="20">
        <f t="shared" si="28"/>
        <v>0</v>
      </c>
      <c r="L103" s="21">
        <f t="shared" si="28"/>
        <v>2108999.5851769526</v>
      </c>
      <c r="M103" s="19">
        <f t="shared" si="28"/>
        <v>1054499.7925884763</v>
      </c>
      <c r="N103" s="20">
        <f t="shared" si="28"/>
        <v>0</v>
      </c>
      <c r="O103" s="20">
        <f t="shared" si="28"/>
        <v>1054499.7925884763</v>
      </c>
    </row>
    <row r="104" spans="1:15" ht="15" x14ac:dyDescent="0.25">
      <c r="A104" s="53" t="s">
        <v>265</v>
      </c>
      <c r="B104" s="53" t="s">
        <v>236</v>
      </c>
      <c r="C104" s="22" t="s">
        <v>100</v>
      </c>
      <c r="D104" s="23">
        <v>197964</v>
      </c>
      <c r="E104" s="24">
        <v>4056</v>
      </c>
      <c r="F104" s="25">
        <f t="shared" ref="F104:F126" si="29">SUM(D104:E104)</f>
        <v>202020</v>
      </c>
      <c r="G104" s="53" t="s">
        <v>235</v>
      </c>
      <c r="H104" s="53" t="s">
        <v>233</v>
      </c>
      <c r="I104" s="53" t="s">
        <v>363</v>
      </c>
      <c r="J104" s="27">
        <v>69480.193083927734</v>
      </c>
      <c r="K104" s="28">
        <v>64832.501137640691</v>
      </c>
      <c r="L104" s="29">
        <f t="shared" ref="L104:L126" si="30">J104+K104</f>
        <v>134312.69422156841</v>
      </c>
      <c r="M104" s="27">
        <v>34740.096541963867</v>
      </c>
      <c r="N104" s="64">
        <v>32416.250568820346</v>
      </c>
      <c r="O104" s="29">
        <f t="shared" ref="O104:O126" si="31">M104+N104</f>
        <v>67156.347110784205</v>
      </c>
    </row>
    <row r="105" spans="1:15" ht="15" x14ac:dyDescent="0.25">
      <c r="A105" s="53" t="s">
        <v>265</v>
      </c>
      <c r="B105" s="53" t="s">
        <v>236</v>
      </c>
      <c r="C105" s="8" t="s">
        <v>101</v>
      </c>
      <c r="D105" s="9">
        <v>397966</v>
      </c>
      <c r="E105" s="10">
        <v>14400</v>
      </c>
      <c r="F105" s="11">
        <f t="shared" si="29"/>
        <v>412366</v>
      </c>
      <c r="G105" s="53" t="s">
        <v>235</v>
      </c>
      <c r="H105" s="53" t="s">
        <v>233</v>
      </c>
      <c r="I105" s="53" t="s">
        <v>364</v>
      </c>
      <c r="J105" s="12">
        <v>139675.67093430314</v>
      </c>
      <c r="K105" s="13"/>
      <c r="L105" s="14">
        <f t="shared" si="30"/>
        <v>139675.67093430314</v>
      </c>
      <c r="M105" s="12">
        <v>69837.83546715157</v>
      </c>
      <c r="N105" s="60"/>
      <c r="O105" s="14">
        <f t="shared" si="31"/>
        <v>69837.83546715157</v>
      </c>
    </row>
    <row r="106" spans="1:15" ht="15" x14ac:dyDescent="0.25">
      <c r="A106" s="53" t="s">
        <v>265</v>
      </c>
      <c r="B106" s="53" t="s">
        <v>236</v>
      </c>
      <c r="C106" s="8" t="s">
        <v>102</v>
      </c>
      <c r="D106" s="9">
        <v>150872</v>
      </c>
      <c r="E106" s="10">
        <v>7045</v>
      </c>
      <c r="F106" s="11">
        <f t="shared" si="29"/>
        <v>157917</v>
      </c>
      <c r="G106" s="53" t="s">
        <v>235</v>
      </c>
      <c r="H106" s="53" t="s">
        <v>233</v>
      </c>
      <c r="I106" s="53" t="s">
        <v>365</v>
      </c>
      <c r="J106" s="12">
        <v>52952.131149897694</v>
      </c>
      <c r="K106" s="13"/>
      <c r="L106" s="14">
        <f t="shared" si="30"/>
        <v>52952.131149897694</v>
      </c>
      <c r="M106" s="12">
        <v>26476.065574948847</v>
      </c>
      <c r="N106" s="60"/>
      <c r="O106" s="14">
        <f t="shared" si="31"/>
        <v>26476.065574948847</v>
      </c>
    </row>
    <row r="107" spans="1:15" ht="15" x14ac:dyDescent="0.25">
      <c r="A107" s="53" t="s">
        <v>265</v>
      </c>
      <c r="B107" s="53" t="s">
        <v>236</v>
      </c>
      <c r="C107" s="22" t="s">
        <v>103</v>
      </c>
      <c r="D107" s="23">
        <v>141005</v>
      </c>
      <c r="E107" s="24">
        <v>4509</v>
      </c>
      <c r="F107" s="25">
        <f t="shared" si="29"/>
        <v>145514</v>
      </c>
      <c r="G107" s="53" t="s">
        <v>235</v>
      </c>
      <c r="H107" s="53" t="s">
        <v>233</v>
      </c>
      <c r="I107" s="53" t="s">
        <v>366</v>
      </c>
      <c r="J107" s="27">
        <v>49489.0718807421</v>
      </c>
      <c r="K107" s="28">
        <v>46178.632594375871</v>
      </c>
      <c r="L107" s="29">
        <f t="shared" si="30"/>
        <v>95667.704475117964</v>
      </c>
      <c r="M107" s="27">
        <v>24744.53594037105</v>
      </c>
      <c r="N107" s="64">
        <v>23089.316297187936</v>
      </c>
      <c r="O107" s="29">
        <f t="shared" si="31"/>
        <v>47833.852237558982</v>
      </c>
    </row>
    <row r="108" spans="1:15" ht="15" x14ac:dyDescent="0.25">
      <c r="A108" s="53" t="s">
        <v>265</v>
      </c>
      <c r="B108" s="53" t="s">
        <v>236</v>
      </c>
      <c r="C108" s="22" t="s">
        <v>104</v>
      </c>
      <c r="D108" s="23">
        <v>472768</v>
      </c>
      <c r="E108" s="24">
        <v>10204</v>
      </c>
      <c r="F108" s="25">
        <f t="shared" si="29"/>
        <v>482972</v>
      </c>
      <c r="G108" s="53" t="s">
        <v>235</v>
      </c>
      <c r="H108" s="53" t="s">
        <v>233</v>
      </c>
      <c r="I108" s="53" t="s">
        <v>367</v>
      </c>
      <c r="J108" s="27">
        <v>165929.21906964071</v>
      </c>
      <c r="K108" s="28">
        <v>154829.82712937763</v>
      </c>
      <c r="L108" s="29">
        <f t="shared" si="30"/>
        <v>320759.04619901837</v>
      </c>
      <c r="M108" s="27">
        <v>82964.609534820353</v>
      </c>
      <c r="N108" s="64">
        <v>77414.913564688817</v>
      </c>
      <c r="O108" s="29">
        <f t="shared" si="31"/>
        <v>160379.52309950918</v>
      </c>
    </row>
    <row r="109" spans="1:15" ht="15" x14ac:dyDescent="0.25">
      <c r="A109" s="53" t="s">
        <v>265</v>
      </c>
      <c r="B109" s="53" t="s">
        <v>236</v>
      </c>
      <c r="C109" s="22" t="s">
        <v>105</v>
      </c>
      <c r="D109" s="23">
        <v>304254</v>
      </c>
      <c r="E109" s="24">
        <v>9121</v>
      </c>
      <c r="F109" s="25">
        <f t="shared" si="29"/>
        <v>313375</v>
      </c>
      <c r="G109" s="53" t="s">
        <v>235</v>
      </c>
      <c r="H109" s="53" t="s">
        <v>233</v>
      </c>
      <c r="I109" s="53" t="s">
        <v>368</v>
      </c>
      <c r="J109" s="27">
        <v>106785.2067373732</v>
      </c>
      <c r="K109" s="28">
        <v>99642.095538237918</v>
      </c>
      <c r="L109" s="29">
        <f t="shared" si="30"/>
        <v>206427.30227561112</v>
      </c>
      <c r="M109" s="27">
        <v>53392.603368686599</v>
      </c>
      <c r="N109" s="64">
        <v>49821.047769118959</v>
      </c>
      <c r="O109" s="29">
        <f t="shared" si="31"/>
        <v>103213.65113780556</v>
      </c>
    </row>
    <row r="110" spans="1:15" ht="15" x14ac:dyDescent="0.25">
      <c r="A110" s="53" t="s">
        <v>265</v>
      </c>
      <c r="B110" s="53" t="s">
        <v>236</v>
      </c>
      <c r="C110" s="8" t="s">
        <v>106</v>
      </c>
      <c r="D110" s="9">
        <v>434826</v>
      </c>
      <c r="E110" s="10">
        <v>10101</v>
      </c>
      <c r="F110" s="11">
        <f t="shared" si="29"/>
        <v>444927</v>
      </c>
      <c r="G110" s="53" t="s">
        <v>235</v>
      </c>
      <c r="H110" s="53" t="s">
        <v>233</v>
      </c>
      <c r="I110" s="53" t="s">
        <v>369</v>
      </c>
      <c r="J110" s="12">
        <v>152612.56813315535</v>
      </c>
      <c r="K110" s="13"/>
      <c r="L110" s="14">
        <f t="shared" si="30"/>
        <v>152612.56813315535</v>
      </c>
      <c r="M110" s="12">
        <v>76306.284066577675</v>
      </c>
      <c r="N110" s="60"/>
      <c r="O110" s="14">
        <f t="shared" si="31"/>
        <v>76306.284066577675</v>
      </c>
    </row>
    <row r="111" spans="1:15" ht="15" x14ac:dyDescent="0.25">
      <c r="A111" s="53" t="s">
        <v>265</v>
      </c>
      <c r="B111" s="53" t="s">
        <v>236</v>
      </c>
      <c r="C111" s="8" t="s">
        <v>107</v>
      </c>
      <c r="D111" s="9">
        <v>371207</v>
      </c>
      <c r="E111" s="10">
        <v>6599</v>
      </c>
      <c r="F111" s="11">
        <f t="shared" si="29"/>
        <v>377806</v>
      </c>
      <c r="G111" s="53" t="s">
        <v>235</v>
      </c>
      <c r="H111" s="53" t="s">
        <v>233</v>
      </c>
      <c r="I111" s="53" t="s">
        <v>370</v>
      </c>
      <c r="J111" s="12">
        <v>130283.96089241258</v>
      </c>
      <c r="K111" s="13"/>
      <c r="L111" s="14">
        <f t="shared" si="30"/>
        <v>130283.96089241258</v>
      </c>
      <c r="M111" s="12">
        <v>65141.980446206289</v>
      </c>
      <c r="N111" s="60"/>
      <c r="O111" s="14">
        <f t="shared" si="31"/>
        <v>65141.980446206289</v>
      </c>
    </row>
    <row r="112" spans="1:15" ht="15" x14ac:dyDescent="0.25">
      <c r="A112" s="53" t="s">
        <v>265</v>
      </c>
      <c r="B112" s="53" t="s">
        <v>236</v>
      </c>
      <c r="C112" s="22" t="s">
        <v>108</v>
      </c>
      <c r="D112" s="23">
        <v>287489</v>
      </c>
      <c r="E112" s="24">
        <v>5782</v>
      </c>
      <c r="F112" s="25">
        <f t="shared" si="29"/>
        <v>293271</v>
      </c>
      <c r="G112" s="53" t="s">
        <v>235</v>
      </c>
      <c r="H112" s="53" t="s">
        <v>233</v>
      </c>
      <c r="I112" s="53" t="s">
        <v>371</v>
      </c>
      <c r="J112" s="27">
        <v>100901.12964733639</v>
      </c>
      <c r="K112" s="28">
        <v>94151.61806974592</v>
      </c>
      <c r="L112" s="29">
        <f t="shared" si="30"/>
        <v>195052.74771708233</v>
      </c>
      <c r="M112" s="27">
        <v>50450.564823668195</v>
      </c>
      <c r="N112" s="64">
        <v>47075.80903487296</v>
      </c>
      <c r="O112" s="29">
        <f t="shared" si="31"/>
        <v>97526.373858541163</v>
      </c>
    </row>
    <row r="113" spans="1:15" ht="15" x14ac:dyDescent="0.25">
      <c r="A113" s="53" t="s">
        <v>265</v>
      </c>
      <c r="B113" s="53" t="s">
        <v>236</v>
      </c>
      <c r="C113" s="8" t="s">
        <v>109</v>
      </c>
      <c r="D113" s="9">
        <v>182409</v>
      </c>
      <c r="E113" s="10">
        <v>3114</v>
      </c>
      <c r="F113" s="11">
        <f t="shared" si="29"/>
        <v>185523</v>
      </c>
      <c r="G113" s="53" t="s">
        <v>235</v>
      </c>
      <c r="H113" s="53" t="s">
        <v>233</v>
      </c>
      <c r="I113" s="53" t="s">
        <v>372</v>
      </c>
      <c r="J113" s="12">
        <v>64020.794388101749</v>
      </c>
      <c r="K113" s="13"/>
      <c r="L113" s="14">
        <f t="shared" si="30"/>
        <v>64020.794388101749</v>
      </c>
      <c r="M113" s="12">
        <v>32010.397194050875</v>
      </c>
      <c r="N113" s="60"/>
      <c r="O113" s="14">
        <f t="shared" si="31"/>
        <v>32010.397194050875</v>
      </c>
    </row>
    <row r="114" spans="1:15" ht="15" x14ac:dyDescent="0.25">
      <c r="A114" s="53" t="s">
        <v>265</v>
      </c>
      <c r="B114" s="53" t="s">
        <v>236</v>
      </c>
      <c r="C114" s="22" t="s">
        <v>110</v>
      </c>
      <c r="D114" s="23">
        <v>206870</v>
      </c>
      <c r="E114" s="24">
        <v>4289</v>
      </c>
      <c r="F114" s="25">
        <f t="shared" si="29"/>
        <v>211159</v>
      </c>
      <c r="G114" s="53" t="s">
        <v>235</v>
      </c>
      <c r="H114" s="53" t="s">
        <v>233</v>
      </c>
      <c r="I114" s="53" t="s">
        <v>373</v>
      </c>
      <c r="J114" s="27">
        <v>72605.966454871246</v>
      </c>
      <c r="K114" s="28">
        <v>67749.184247356738</v>
      </c>
      <c r="L114" s="29">
        <f t="shared" si="30"/>
        <v>140355.15070222798</v>
      </c>
      <c r="M114" s="27">
        <v>36302.983227435623</v>
      </c>
      <c r="N114" s="64">
        <v>33874.592123678369</v>
      </c>
      <c r="O114" s="29">
        <f t="shared" si="31"/>
        <v>70177.575351113992</v>
      </c>
    </row>
    <row r="115" spans="1:15" ht="15" x14ac:dyDescent="0.25">
      <c r="A115" s="53" t="s">
        <v>265</v>
      </c>
      <c r="B115" s="53" t="s">
        <v>236</v>
      </c>
      <c r="C115" s="8" t="s">
        <v>111</v>
      </c>
      <c r="D115" s="9">
        <v>376071</v>
      </c>
      <c r="E115" s="10">
        <v>11867</v>
      </c>
      <c r="F115" s="11">
        <f t="shared" si="29"/>
        <v>387938</v>
      </c>
      <c r="G115" s="53" t="s">
        <v>235</v>
      </c>
      <c r="H115" s="53" t="s">
        <v>233</v>
      </c>
      <c r="I115" s="53" t="s">
        <v>374</v>
      </c>
      <c r="J115" s="12">
        <v>131991.09784236422</v>
      </c>
      <c r="K115" s="13"/>
      <c r="L115" s="14">
        <f t="shared" si="30"/>
        <v>131991.09784236422</v>
      </c>
      <c r="M115" s="12">
        <v>65995.548921182111</v>
      </c>
      <c r="N115" s="60"/>
      <c r="O115" s="14">
        <f t="shared" si="31"/>
        <v>65995.548921182111</v>
      </c>
    </row>
    <row r="116" spans="1:15" ht="15" x14ac:dyDescent="0.25">
      <c r="A116" s="53" t="s">
        <v>265</v>
      </c>
      <c r="B116" s="53" t="s">
        <v>236</v>
      </c>
      <c r="C116" s="22" t="s">
        <v>112</v>
      </c>
      <c r="D116" s="23">
        <v>247800</v>
      </c>
      <c r="E116" s="24">
        <v>6809</v>
      </c>
      <c r="F116" s="25">
        <f t="shared" si="29"/>
        <v>254609</v>
      </c>
      <c r="G116" s="53" t="s">
        <v>235</v>
      </c>
      <c r="H116" s="53" t="s">
        <v>233</v>
      </c>
      <c r="I116" s="53" t="s">
        <v>375</v>
      </c>
      <c r="J116" s="27">
        <v>86971.327343341691</v>
      </c>
      <c r="K116" s="28">
        <v>81153.612686687295</v>
      </c>
      <c r="L116" s="29">
        <f t="shared" si="30"/>
        <v>168124.94003002899</v>
      </c>
      <c r="M116" s="27">
        <v>43485.663671670845</v>
      </c>
      <c r="N116" s="64">
        <v>40576.806343343647</v>
      </c>
      <c r="O116" s="29">
        <f t="shared" si="31"/>
        <v>84062.470015014493</v>
      </c>
    </row>
    <row r="117" spans="1:15" ht="15" x14ac:dyDescent="0.25">
      <c r="A117" s="53" t="s">
        <v>265</v>
      </c>
      <c r="B117" s="53" t="s">
        <v>236</v>
      </c>
      <c r="C117" s="22" t="s">
        <v>113</v>
      </c>
      <c r="D117" s="23">
        <v>359397</v>
      </c>
      <c r="E117" s="24">
        <v>11724</v>
      </c>
      <c r="F117" s="25">
        <f t="shared" si="29"/>
        <v>371121</v>
      </c>
      <c r="G117" s="53" t="s">
        <v>235</v>
      </c>
      <c r="H117" s="53" t="s">
        <v>233</v>
      </c>
      <c r="I117" s="53" t="s">
        <v>376</v>
      </c>
      <c r="J117" s="27">
        <v>126138.95937536308</v>
      </c>
      <c r="K117" s="28">
        <v>117701.2305841701</v>
      </c>
      <c r="L117" s="29">
        <f t="shared" si="30"/>
        <v>243840.18995953316</v>
      </c>
      <c r="M117" s="27">
        <v>63069.479687681538</v>
      </c>
      <c r="N117" s="64">
        <v>58850.615292085051</v>
      </c>
      <c r="O117" s="29">
        <f t="shared" si="31"/>
        <v>121920.09497976658</v>
      </c>
    </row>
    <row r="118" spans="1:15" ht="15" x14ac:dyDescent="0.25">
      <c r="A118" s="53" t="s">
        <v>265</v>
      </c>
      <c r="B118" s="53" t="s">
        <v>236</v>
      </c>
      <c r="C118" s="22" t="s">
        <v>114</v>
      </c>
      <c r="D118" s="23">
        <v>404831</v>
      </c>
      <c r="E118" s="24">
        <v>11176</v>
      </c>
      <c r="F118" s="25">
        <f t="shared" si="29"/>
        <v>416007</v>
      </c>
      <c r="G118" s="53" t="s">
        <v>235</v>
      </c>
      <c r="H118" s="53" t="s">
        <v>233</v>
      </c>
      <c r="I118" s="53" t="s">
        <v>377</v>
      </c>
      <c r="J118" s="27">
        <v>142085.10661716046</v>
      </c>
      <c r="K118" s="28">
        <v>132580.70289573973</v>
      </c>
      <c r="L118" s="29">
        <f t="shared" si="30"/>
        <v>274665.80951290019</v>
      </c>
      <c r="M118" s="27">
        <v>71042.553308580231</v>
      </c>
      <c r="N118" s="64">
        <v>66290.351447869863</v>
      </c>
      <c r="O118" s="29">
        <f t="shared" si="31"/>
        <v>137332.90475645009</v>
      </c>
    </row>
    <row r="119" spans="1:15" ht="15" x14ac:dyDescent="0.25">
      <c r="A119" s="53" t="s">
        <v>265</v>
      </c>
      <c r="B119" s="53" t="s">
        <v>236</v>
      </c>
      <c r="C119" s="8" t="s">
        <v>115</v>
      </c>
      <c r="D119" s="9">
        <v>218205</v>
      </c>
      <c r="E119" s="10">
        <v>8238</v>
      </c>
      <c r="F119" s="11">
        <f t="shared" si="29"/>
        <v>226443</v>
      </c>
      <c r="G119" s="53" t="s">
        <v>235</v>
      </c>
      <c r="H119" s="53" t="s">
        <v>233</v>
      </c>
      <c r="I119" s="53" t="s">
        <v>378</v>
      </c>
      <c r="J119" s="12">
        <v>76584.255379152033</v>
      </c>
      <c r="K119" s="13"/>
      <c r="L119" s="14">
        <f t="shared" si="30"/>
        <v>76584.255379152033</v>
      </c>
      <c r="M119" s="12">
        <v>38292.127689576017</v>
      </c>
      <c r="N119" s="60"/>
      <c r="O119" s="14">
        <f t="shared" si="31"/>
        <v>38292.127689576017</v>
      </c>
    </row>
    <row r="120" spans="1:15" ht="15" x14ac:dyDescent="0.25">
      <c r="A120" s="53" t="s">
        <v>265</v>
      </c>
      <c r="B120" s="53" t="s">
        <v>236</v>
      </c>
      <c r="C120" s="22" t="s">
        <v>116</v>
      </c>
      <c r="D120" s="23">
        <v>235039</v>
      </c>
      <c r="E120" s="24">
        <v>5605</v>
      </c>
      <c r="F120" s="25">
        <f t="shared" si="29"/>
        <v>240644</v>
      </c>
      <c r="G120" s="53" t="s">
        <v>235</v>
      </c>
      <c r="H120" s="53" t="s">
        <v>233</v>
      </c>
      <c r="I120" s="53" t="s">
        <v>379</v>
      </c>
      <c r="J120" s="27">
        <v>82492.549666875246</v>
      </c>
      <c r="K120" s="28">
        <v>76974.430880816362</v>
      </c>
      <c r="L120" s="29">
        <f t="shared" si="30"/>
        <v>159466.98054769161</v>
      </c>
      <c r="M120" s="27">
        <v>41246.274833437623</v>
      </c>
      <c r="N120" s="64">
        <v>38487.215440408181</v>
      </c>
      <c r="O120" s="29">
        <f t="shared" si="31"/>
        <v>79733.490273845804</v>
      </c>
    </row>
    <row r="121" spans="1:15" ht="15" x14ac:dyDescent="0.25">
      <c r="A121" s="53" t="s">
        <v>265</v>
      </c>
      <c r="B121" s="53" t="s">
        <v>236</v>
      </c>
      <c r="C121" s="8" t="s">
        <v>117</v>
      </c>
      <c r="D121" s="9">
        <v>214208</v>
      </c>
      <c r="E121" s="10">
        <v>5885</v>
      </c>
      <c r="F121" s="11">
        <f t="shared" si="29"/>
        <v>220093</v>
      </c>
      <c r="G121" s="53" t="s">
        <v>235</v>
      </c>
      <c r="H121" s="53" t="s">
        <v>233</v>
      </c>
      <c r="I121" s="53" t="s">
        <v>380</v>
      </c>
      <c r="J121" s="12">
        <v>75181.412782738247</v>
      </c>
      <c r="K121" s="13"/>
      <c r="L121" s="14">
        <f t="shared" si="30"/>
        <v>75181.412782738247</v>
      </c>
      <c r="M121" s="12">
        <v>37590.706391369124</v>
      </c>
      <c r="N121" s="60"/>
      <c r="O121" s="14">
        <f t="shared" si="31"/>
        <v>37590.706391369124</v>
      </c>
    </row>
    <row r="122" spans="1:15" ht="15" x14ac:dyDescent="0.25">
      <c r="A122" s="53" t="s">
        <v>265</v>
      </c>
      <c r="B122" s="53" t="s">
        <v>236</v>
      </c>
      <c r="C122" s="8" t="s">
        <v>118</v>
      </c>
      <c r="D122" s="9">
        <v>385830</v>
      </c>
      <c r="E122" s="10">
        <v>16913</v>
      </c>
      <c r="F122" s="11">
        <f t="shared" si="29"/>
        <v>402743</v>
      </c>
      <c r="G122" s="53" t="s">
        <v>235</v>
      </c>
      <c r="H122" s="53" t="s">
        <v>233</v>
      </c>
      <c r="I122" s="53" t="s">
        <v>381</v>
      </c>
      <c r="J122" s="12">
        <v>135416.25193253238</v>
      </c>
      <c r="K122" s="13"/>
      <c r="L122" s="14">
        <f t="shared" si="30"/>
        <v>135416.25193253238</v>
      </c>
      <c r="M122" s="12">
        <v>67708.125966266191</v>
      </c>
      <c r="N122" s="60"/>
      <c r="O122" s="14">
        <f t="shared" si="31"/>
        <v>67708.125966266191</v>
      </c>
    </row>
    <row r="123" spans="1:15" ht="15" x14ac:dyDescent="0.25">
      <c r="A123" s="53" t="s">
        <v>265</v>
      </c>
      <c r="B123" s="53" t="s">
        <v>236</v>
      </c>
      <c r="C123" s="8" t="s">
        <v>119</v>
      </c>
      <c r="D123" s="9">
        <v>171250</v>
      </c>
      <c r="E123" s="10">
        <v>3297</v>
      </c>
      <c r="F123" s="11">
        <f t="shared" si="29"/>
        <v>174547</v>
      </c>
      <c r="G123" s="53" t="s">
        <v>235</v>
      </c>
      <c r="H123" s="53" t="s">
        <v>233</v>
      </c>
      <c r="I123" s="53" t="s">
        <v>382</v>
      </c>
      <c r="J123" s="12">
        <v>60104.276866615277</v>
      </c>
      <c r="K123" s="13"/>
      <c r="L123" s="14">
        <f t="shared" si="30"/>
        <v>60104.276866615277</v>
      </c>
      <c r="M123" s="12">
        <v>30052.138433307638</v>
      </c>
      <c r="N123" s="60"/>
      <c r="O123" s="14">
        <f t="shared" si="31"/>
        <v>30052.138433307638</v>
      </c>
    </row>
    <row r="124" spans="1:15" ht="15" x14ac:dyDescent="0.25">
      <c r="A124" s="53" t="s">
        <v>265</v>
      </c>
      <c r="B124" s="53" t="s">
        <v>236</v>
      </c>
      <c r="C124" s="8" t="s">
        <v>120</v>
      </c>
      <c r="D124" s="9">
        <v>732069</v>
      </c>
      <c r="E124" s="10">
        <v>13246</v>
      </c>
      <c r="F124" s="11">
        <f t="shared" si="29"/>
        <v>745315</v>
      </c>
      <c r="G124" s="53" t="s">
        <v>235</v>
      </c>
      <c r="H124" s="53" t="s">
        <v>233</v>
      </c>
      <c r="I124" s="53" t="s">
        <v>383</v>
      </c>
      <c r="J124" s="12">
        <v>256937.09700126233</v>
      </c>
      <c r="K124" s="13"/>
      <c r="L124" s="14">
        <f t="shared" si="30"/>
        <v>256937.09700126233</v>
      </c>
      <c r="M124" s="12">
        <v>128468.54850063116</v>
      </c>
      <c r="N124" s="60"/>
      <c r="O124" s="14">
        <f t="shared" si="31"/>
        <v>128468.54850063116</v>
      </c>
    </row>
    <row r="125" spans="1:15" ht="15" x14ac:dyDescent="0.25">
      <c r="A125" s="53" t="s">
        <v>265</v>
      </c>
      <c r="B125" s="53" t="s">
        <v>236</v>
      </c>
      <c r="C125" s="8" t="s">
        <v>121</v>
      </c>
      <c r="D125" s="9">
        <v>428209</v>
      </c>
      <c r="E125" s="10">
        <v>7969</v>
      </c>
      <c r="F125" s="11">
        <f t="shared" si="29"/>
        <v>436178</v>
      </c>
      <c r="G125" s="53" t="s">
        <v>235</v>
      </c>
      <c r="H125" s="53" t="s">
        <v>233</v>
      </c>
      <c r="I125" s="53" t="s">
        <v>384</v>
      </c>
      <c r="J125" s="12">
        <v>150290.17397241728</v>
      </c>
      <c r="K125" s="13"/>
      <c r="L125" s="14">
        <f t="shared" si="30"/>
        <v>150290.17397241728</v>
      </c>
      <c r="M125" s="12">
        <v>75145.08698620864</v>
      </c>
      <c r="N125" s="60"/>
      <c r="O125" s="14">
        <f t="shared" si="31"/>
        <v>75145.08698620864</v>
      </c>
    </row>
    <row r="126" spans="1:15" ht="15" x14ac:dyDescent="0.25">
      <c r="A126" s="53" t="s">
        <v>265</v>
      </c>
      <c r="B126" s="53" t="s">
        <v>236</v>
      </c>
      <c r="C126" s="22" t="s">
        <v>122</v>
      </c>
      <c r="D126" s="23">
        <v>536325</v>
      </c>
      <c r="E126" s="24">
        <v>11764</v>
      </c>
      <c r="F126" s="25">
        <f t="shared" si="29"/>
        <v>548089</v>
      </c>
      <c r="G126" s="53" t="s">
        <v>235</v>
      </c>
      <c r="H126" s="53" t="s">
        <v>233</v>
      </c>
      <c r="I126" s="53" t="s">
        <v>385</v>
      </c>
      <c r="J126" s="27">
        <v>188236.06592985365</v>
      </c>
      <c r="K126" s="28">
        <v>175644.51704676173</v>
      </c>
      <c r="L126" s="29">
        <f t="shared" si="30"/>
        <v>363880.58297661541</v>
      </c>
      <c r="M126" s="27">
        <v>94118.032964926824</v>
      </c>
      <c r="N126" s="64">
        <v>87822.258523380864</v>
      </c>
      <c r="O126" s="29">
        <f t="shared" si="31"/>
        <v>181940.2914883077</v>
      </c>
    </row>
    <row r="127" spans="1:15" ht="15" x14ac:dyDescent="0.25">
      <c r="A127" s="55" t="s">
        <v>265</v>
      </c>
      <c r="B127" s="55" t="s">
        <v>234</v>
      </c>
      <c r="C127" s="15"/>
      <c r="D127" s="16">
        <f t="shared" ref="D127:N127" si="32">SUBTOTAL(9,D104:D126)</f>
        <v>7456864</v>
      </c>
      <c r="E127" s="17">
        <f t="shared" si="32"/>
        <v>193713</v>
      </c>
      <c r="F127" s="18">
        <f t="shared" si="32"/>
        <v>7650577</v>
      </c>
      <c r="G127" s="55" t="s">
        <v>235</v>
      </c>
      <c r="H127" s="55" t="s">
        <v>233</v>
      </c>
      <c r="I127" s="56"/>
      <c r="J127" s="19">
        <f t="shared" si="32"/>
        <v>2617164.4870814378</v>
      </c>
      <c r="K127" s="20">
        <f t="shared" si="32"/>
        <v>1111438.35281091</v>
      </c>
      <c r="L127" s="21">
        <f t="shared" si="32"/>
        <v>3728602.8398923483</v>
      </c>
      <c r="M127" s="19">
        <f t="shared" si="32"/>
        <v>1308582.2435407189</v>
      </c>
      <c r="N127" s="20">
        <f t="shared" si="32"/>
        <v>555719.17640545499</v>
      </c>
      <c r="O127" s="21"/>
    </row>
    <row r="128" spans="1:15" ht="15" x14ac:dyDescent="0.25">
      <c r="A128" s="54" t="s">
        <v>266</v>
      </c>
      <c r="B128" s="54"/>
      <c r="C128" s="30"/>
      <c r="D128" s="31">
        <f t="shared" ref="D128:N128" si="33">SUBTOTAL(9,D58:D127)</f>
        <v>21790762</v>
      </c>
      <c r="E128" s="32">
        <f t="shared" si="33"/>
        <v>498778</v>
      </c>
      <c r="F128" s="33">
        <f t="shared" si="33"/>
        <v>22289540</v>
      </c>
      <c r="G128" s="54"/>
      <c r="H128" s="54"/>
      <c r="I128" s="57"/>
      <c r="J128" s="34">
        <f t="shared" si="33"/>
        <v>7647988.2766862409</v>
      </c>
      <c r="K128" s="35">
        <f t="shared" si="33"/>
        <v>2401768.6771617262</v>
      </c>
      <c r="L128" s="36">
        <f t="shared" si="33"/>
        <v>10049756.953847963</v>
      </c>
      <c r="M128" s="34">
        <f t="shared" si="33"/>
        <v>3823994.1383431205</v>
      </c>
      <c r="N128" s="35">
        <f t="shared" si="33"/>
        <v>1200884.3385808631</v>
      </c>
      <c r="O128" s="36"/>
    </row>
    <row r="129" spans="1:15" ht="15" x14ac:dyDescent="0.25">
      <c r="A129" s="53" t="s">
        <v>267</v>
      </c>
      <c r="B129" s="53" t="s">
        <v>232</v>
      </c>
      <c r="C129" s="8" t="s">
        <v>123</v>
      </c>
      <c r="D129" s="9">
        <v>492951</v>
      </c>
      <c r="E129" s="10">
        <v>-44191</v>
      </c>
      <c r="F129" s="11">
        <f t="shared" ref="F129:F142" si="34">SUM(D129:E129)</f>
        <v>448760</v>
      </c>
      <c r="G129" s="53" t="s">
        <v>222</v>
      </c>
      <c r="H129" s="53" t="s">
        <v>230</v>
      </c>
      <c r="I129" s="53" t="s">
        <v>386</v>
      </c>
      <c r="J129" s="12">
        <v>173012.92487985321</v>
      </c>
      <c r="K129" s="13"/>
      <c r="L129" s="14">
        <f t="shared" ref="L129:L142" si="35">J129+K129</f>
        <v>173012.92487985321</v>
      </c>
      <c r="M129" s="12">
        <v>86506.462439926603</v>
      </c>
      <c r="N129" s="60"/>
      <c r="O129" s="14">
        <f t="shared" ref="O129:O142" si="36">M129+N129</f>
        <v>86506.462439926603</v>
      </c>
    </row>
    <row r="130" spans="1:15" ht="15" x14ac:dyDescent="0.25">
      <c r="A130" s="53" t="s">
        <v>267</v>
      </c>
      <c r="B130" s="53" t="s">
        <v>232</v>
      </c>
      <c r="C130" s="8" t="s">
        <v>124</v>
      </c>
      <c r="D130" s="9">
        <v>86729</v>
      </c>
      <c r="E130" s="10">
        <v>1222</v>
      </c>
      <c r="F130" s="11">
        <f t="shared" si="34"/>
        <v>87951</v>
      </c>
      <c r="G130" s="53" t="s">
        <v>222</v>
      </c>
      <c r="H130" s="53" t="s">
        <v>230</v>
      </c>
      <c r="I130" s="53" t="s">
        <v>387</v>
      </c>
      <c r="J130" s="12">
        <v>30439.613596290077</v>
      </c>
      <c r="K130" s="13"/>
      <c r="L130" s="14">
        <f t="shared" si="35"/>
        <v>30439.613596290077</v>
      </c>
      <c r="M130" s="12">
        <v>15219.806798145039</v>
      </c>
      <c r="N130" s="60"/>
      <c r="O130" s="14">
        <f t="shared" si="36"/>
        <v>15219.806798145039</v>
      </c>
    </row>
    <row r="131" spans="1:15" ht="15" x14ac:dyDescent="0.25">
      <c r="A131" s="53" t="s">
        <v>267</v>
      </c>
      <c r="B131" s="53" t="s">
        <v>232</v>
      </c>
      <c r="C131" s="8" t="s">
        <v>125</v>
      </c>
      <c r="D131" s="9">
        <v>663860</v>
      </c>
      <c r="E131" s="10">
        <v>18073</v>
      </c>
      <c r="F131" s="11">
        <f t="shared" si="34"/>
        <v>681933</v>
      </c>
      <c r="G131" s="53" t="s">
        <v>222</v>
      </c>
      <c r="H131" s="53" t="s">
        <v>230</v>
      </c>
      <c r="I131" s="53" t="s">
        <v>388</v>
      </c>
      <c r="J131" s="12">
        <v>232997.51965355454</v>
      </c>
      <c r="K131" s="13"/>
      <c r="L131" s="14">
        <f t="shared" si="35"/>
        <v>232997.51965355454</v>
      </c>
      <c r="M131" s="12">
        <v>116498.75982677727</v>
      </c>
      <c r="N131" s="60"/>
      <c r="O131" s="14">
        <f t="shared" si="36"/>
        <v>116498.75982677727</v>
      </c>
    </row>
    <row r="132" spans="1:15" ht="15" x14ac:dyDescent="0.25">
      <c r="A132" s="53" t="s">
        <v>267</v>
      </c>
      <c r="B132" s="53" t="s">
        <v>232</v>
      </c>
      <c r="C132" s="22" t="s">
        <v>126</v>
      </c>
      <c r="D132" s="23">
        <v>394098</v>
      </c>
      <c r="E132" s="24">
        <v>5050</v>
      </c>
      <c r="F132" s="25">
        <f t="shared" si="34"/>
        <v>399148</v>
      </c>
      <c r="G132" s="53" t="s">
        <v>222</v>
      </c>
      <c r="H132" s="53" t="s">
        <v>230</v>
      </c>
      <c r="I132" s="53" t="s">
        <v>389</v>
      </c>
      <c r="J132" s="27">
        <v>138318.10396834652</v>
      </c>
      <c r="K132" s="28">
        <v>129065.68382807945</v>
      </c>
      <c r="L132" s="29">
        <f t="shared" si="35"/>
        <v>267383.78779642598</v>
      </c>
      <c r="M132" s="27">
        <v>69159.05198417326</v>
      </c>
      <c r="N132" s="64">
        <v>64532.841914039724</v>
      </c>
      <c r="O132" s="29">
        <f t="shared" si="36"/>
        <v>133691.89389821299</v>
      </c>
    </row>
    <row r="133" spans="1:15" ht="15" x14ac:dyDescent="0.25">
      <c r="A133" s="53" t="s">
        <v>267</v>
      </c>
      <c r="B133" s="53" t="s">
        <v>232</v>
      </c>
      <c r="C133" s="8" t="s">
        <v>127</v>
      </c>
      <c r="D133" s="9">
        <v>699898</v>
      </c>
      <c r="E133" s="10">
        <v>9688</v>
      </c>
      <c r="F133" s="11">
        <f t="shared" si="34"/>
        <v>709586</v>
      </c>
      <c r="G133" s="53" t="s">
        <v>222</v>
      </c>
      <c r="H133" s="53" t="s">
        <v>230</v>
      </c>
      <c r="I133" s="53" t="s">
        <v>390</v>
      </c>
      <c r="J133" s="12">
        <v>245645.91632344696</v>
      </c>
      <c r="K133" s="13"/>
      <c r="L133" s="14">
        <f t="shared" si="35"/>
        <v>245645.91632344696</v>
      </c>
      <c r="M133" s="12">
        <v>122822.95816172348</v>
      </c>
      <c r="N133" s="60"/>
      <c r="O133" s="14">
        <f t="shared" si="36"/>
        <v>122822.95816172348</v>
      </c>
    </row>
    <row r="134" spans="1:15" ht="15" x14ac:dyDescent="0.25">
      <c r="A134" s="53" t="s">
        <v>267</v>
      </c>
      <c r="B134" s="53" t="s">
        <v>232</v>
      </c>
      <c r="C134" s="22" t="s">
        <v>128</v>
      </c>
      <c r="D134" s="23">
        <v>467327</v>
      </c>
      <c r="E134" s="24">
        <v>10832</v>
      </c>
      <c r="F134" s="25">
        <f t="shared" si="34"/>
        <v>478159</v>
      </c>
      <c r="G134" s="53" t="s">
        <v>222</v>
      </c>
      <c r="H134" s="53" t="s">
        <v>230</v>
      </c>
      <c r="I134" s="53" t="s">
        <v>391</v>
      </c>
      <c r="J134" s="27">
        <v>164019.57019121002</v>
      </c>
      <c r="K134" s="28">
        <v>153047.91911231441</v>
      </c>
      <c r="L134" s="29">
        <f t="shared" si="35"/>
        <v>317067.48930352443</v>
      </c>
      <c r="M134" s="27">
        <v>82009.78509560501</v>
      </c>
      <c r="N134" s="64">
        <v>76523.959556157206</v>
      </c>
      <c r="O134" s="29">
        <f t="shared" si="36"/>
        <v>158533.74465176222</v>
      </c>
    </row>
    <row r="135" spans="1:15" ht="15" x14ac:dyDescent="0.25">
      <c r="A135" s="53" t="s">
        <v>267</v>
      </c>
      <c r="B135" s="53" t="s">
        <v>232</v>
      </c>
      <c r="C135" s="8" t="s">
        <v>129</v>
      </c>
      <c r="D135" s="9">
        <v>361982</v>
      </c>
      <c r="E135" s="10">
        <v>5747</v>
      </c>
      <c r="F135" s="11">
        <f t="shared" si="34"/>
        <v>367729</v>
      </c>
      <c r="G135" s="53" t="s">
        <v>222</v>
      </c>
      <c r="H135" s="53" t="s">
        <v>230</v>
      </c>
      <c r="I135" s="53" t="s">
        <v>392</v>
      </c>
      <c r="J135" s="12">
        <v>127046.2268539044</v>
      </c>
      <c r="K135" s="13"/>
      <c r="L135" s="14">
        <f t="shared" si="35"/>
        <v>127046.2268539044</v>
      </c>
      <c r="M135" s="12">
        <v>63523.113426952201</v>
      </c>
      <c r="N135" s="60"/>
      <c r="O135" s="14">
        <f t="shared" si="36"/>
        <v>63523.113426952201</v>
      </c>
    </row>
    <row r="136" spans="1:15" ht="15" x14ac:dyDescent="0.25">
      <c r="A136" s="53" t="s">
        <v>267</v>
      </c>
      <c r="B136" s="53" t="s">
        <v>232</v>
      </c>
      <c r="C136" s="8" t="s">
        <v>130</v>
      </c>
      <c r="D136" s="9">
        <v>304430</v>
      </c>
      <c r="E136" s="10">
        <v>4767</v>
      </c>
      <c r="F136" s="11">
        <f t="shared" si="34"/>
        <v>309197</v>
      </c>
      <c r="G136" s="53" t="s">
        <v>222</v>
      </c>
      <c r="H136" s="53" t="s">
        <v>230</v>
      </c>
      <c r="I136" s="53" t="s">
        <v>393</v>
      </c>
      <c r="J136" s="12">
        <v>106846.97814016751</v>
      </c>
      <c r="K136" s="13"/>
      <c r="L136" s="14">
        <f t="shared" si="35"/>
        <v>106846.97814016751</v>
      </c>
      <c r="M136" s="12">
        <v>53423.489070083757</v>
      </c>
      <c r="N136" s="60"/>
      <c r="O136" s="14">
        <f t="shared" si="36"/>
        <v>53423.489070083757</v>
      </c>
    </row>
    <row r="137" spans="1:15" ht="15" x14ac:dyDescent="0.25">
      <c r="A137" s="53" t="s">
        <v>267</v>
      </c>
      <c r="B137" s="53" t="s">
        <v>232</v>
      </c>
      <c r="C137" s="8" t="s">
        <v>131</v>
      </c>
      <c r="D137" s="9">
        <v>248651</v>
      </c>
      <c r="E137" s="10">
        <v>-20088</v>
      </c>
      <c r="F137" s="11">
        <f t="shared" si="34"/>
        <v>228563</v>
      </c>
      <c r="G137" s="53" t="s">
        <v>222</v>
      </c>
      <c r="H137" s="53" t="s">
        <v>230</v>
      </c>
      <c r="I137" s="53" t="s">
        <v>394</v>
      </c>
      <c r="J137" s="12">
        <v>87270.006114807315</v>
      </c>
      <c r="K137" s="13"/>
      <c r="L137" s="14">
        <f t="shared" si="35"/>
        <v>87270.006114807315</v>
      </c>
      <c r="M137" s="12">
        <v>43635.003057403657</v>
      </c>
      <c r="N137" s="60"/>
      <c r="O137" s="14">
        <f t="shared" si="36"/>
        <v>43635.003057403657</v>
      </c>
    </row>
    <row r="138" spans="1:15" ht="15" x14ac:dyDescent="0.25">
      <c r="A138" s="53" t="s">
        <v>267</v>
      </c>
      <c r="B138" s="53" t="s">
        <v>232</v>
      </c>
      <c r="C138" s="8" t="s">
        <v>132</v>
      </c>
      <c r="D138" s="9">
        <v>284751</v>
      </c>
      <c r="E138" s="10">
        <v>2722</v>
      </c>
      <c r="F138" s="11">
        <f t="shared" si="34"/>
        <v>287473</v>
      </c>
      <c r="G138" s="53" t="s">
        <v>222</v>
      </c>
      <c r="H138" s="53" t="s">
        <v>230</v>
      </c>
      <c r="I138" s="53" t="s">
        <v>395</v>
      </c>
      <c r="J138" s="12">
        <v>99940.163165229576</v>
      </c>
      <c r="K138" s="13"/>
      <c r="L138" s="14">
        <f t="shared" si="35"/>
        <v>99940.163165229576</v>
      </c>
      <c r="M138" s="12">
        <v>49970.081582614788</v>
      </c>
      <c r="N138" s="60"/>
      <c r="O138" s="14">
        <f t="shared" si="36"/>
        <v>49970.081582614788</v>
      </c>
    </row>
    <row r="139" spans="1:15" ht="15" x14ac:dyDescent="0.25">
      <c r="A139" s="53" t="s">
        <v>267</v>
      </c>
      <c r="B139" s="53" t="s">
        <v>232</v>
      </c>
      <c r="C139" s="8" t="s">
        <v>133</v>
      </c>
      <c r="D139" s="9">
        <v>733965</v>
      </c>
      <c r="E139" s="10">
        <v>2545</v>
      </c>
      <c r="F139" s="11">
        <f t="shared" si="34"/>
        <v>736510</v>
      </c>
      <c r="G139" s="53" t="s">
        <v>222</v>
      </c>
      <c r="H139" s="53" t="s">
        <v>230</v>
      </c>
      <c r="I139" s="53" t="s">
        <v>396</v>
      </c>
      <c r="J139" s="12">
        <v>257602.54347681912</v>
      </c>
      <c r="K139" s="13"/>
      <c r="L139" s="14">
        <f t="shared" si="35"/>
        <v>257602.54347681912</v>
      </c>
      <c r="M139" s="12">
        <v>128801.27173840956</v>
      </c>
      <c r="N139" s="60"/>
      <c r="O139" s="14">
        <f t="shared" si="36"/>
        <v>128801.27173840956</v>
      </c>
    </row>
    <row r="140" spans="1:15" ht="15" x14ac:dyDescent="0.25">
      <c r="A140" s="53" t="s">
        <v>267</v>
      </c>
      <c r="B140" s="53" t="s">
        <v>232</v>
      </c>
      <c r="C140" s="8" t="s">
        <v>134</v>
      </c>
      <c r="D140" s="9">
        <v>216975</v>
      </c>
      <c r="E140" s="10">
        <v>3465</v>
      </c>
      <c r="F140" s="11">
        <f t="shared" si="34"/>
        <v>220440</v>
      </c>
      <c r="G140" s="53" t="s">
        <v>222</v>
      </c>
      <c r="H140" s="53" t="s">
        <v>230</v>
      </c>
      <c r="I140" s="53" t="s">
        <v>397</v>
      </c>
      <c r="J140" s="12">
        <v>76152.557507350939</v>
      </c>
      <c r="K140" s="13"/>
      <c r="L140" s="14">
        <f t="shared" si="35"/>
        <v>76152.557507350939</v>
      </c>
      <c r="M140" s="12">
        <v>38076.278753675469</v>
      </c>
      <c r="N140" s="60"/>
      <c r="O140" s="14">
        <f t="shared" si="36"/>
        <v>38076.278753675469</v>
      </c>
    </row>
    <row r="141" spans="1:15" ht="15" x14ac:dyDescent="0.25">
      <c r="A141" s="53" t="s">
        <v>267</v>
      </c>
      <c r="B141" s="53" t="s">
        <v>232</v>
      </c>
      <c r="C141" s="8" t="s">
        <v>135</v>
      </c>
      <c r="D141" s="9">
        <v>173510</v>
      </c>
      <c r="E141" s="10">
        <v>2697</v>
      </c>
      <c r="F141" s="11">
        <f t="shared" si="34"/>
        <v>176207</v>
      </c>
      <c r="G141" s="53" t="s">
        <v>222</v>
      </c>
      <c r="H141" s="53" t="s">
        <v>230</v>
      </c>
      <c r="I141" s="53" t="s">
        <v>398</v>
      </c>
      <c r="J141" s="12">
        <v>60897.477834314835</v>
      </c>
      <c r="K141" s="13"/>
      <c r="L141" s="14">
        <f t="shared" si="35"/>
        <v>60897.477834314835</v>
      </c>
      <c r="M141" s="12">
        <v>30448.738917157418</v>
      </c>
      <c r="N141" s="60"/>
      <c r="O141" s="14">
        <f t="shared" si="36"/>
        <v>30448.738917157418</v>
      </c>
    </row>
    <row r="142" spans="1:15" ht="15" x14ac:dyDescent="0.25">
      <c r="A142" s="53" t="s">
        <v>267</v>
      </c>
      <c r="B142" s="53" t="s">
        <v>232</v>
      </c>
      <c r="C142" s="22" t="s">
        <v>136</v>
      </c>
      <c r="D142" s="23">
        <v>452217</v>
      </c>
      <c r="E142" s="24">
        <v>8090</v>
      </c>
      <c r="F142" s="25">
        <f t="shared" si="34"/>
        <v>460307</v>
      </c>
      <c r="G142" s="53" t="s">
        <v>222</v>
      </c>
      <c r="H142" s="53" t="s">
        <v>230</v>
      </c>
      <c r="I142" s="53" t="s">
        <v>399</v>
      </c>
      <c r="J142" s="27">
        <v>158716.35487176734</v>
      </c>
      <c r="K142" s="28">
        <v>148099.44821765806</v>
      </c>
      <c r="L142" s="29">
        <f t="shared" si="35"/>
        <v>306815.80308942543</v>
      </c>
      <c r="M142" s="27">
        <v>79358.17743588367</v>
      </c>
      <c r="N142" s="64">
        <v>74049.724108829032</v>
      </c>
      <c r="O142" s="29">
        <f t="shared" si="36"/>
        <v>153407.90154471272</v>
      </c>
    </row>
    <row r="143" spans="1:15" ht="15" x14ac:dyDescent="0.25">
      <c r="A143" s="55" t="s">
        <v>267</v>
      </c>
      <c r="B143" s="55" t="s">
        <v>231</v>
      </c>
      <c r="C143" s="15"/>
      <c r="D143" s="16">
        <f t="shared" ref="D143:O143" si="37">SUBTOTAL(9,D129:D142)</f>
        <v>5581344</v>
      </c>
      <c r="E143" s="17">
        <f t="shared" si="37"/>
        <v>10619</v>
      </c>
      <c r="F143" s="18">
        <f t="shared" si="37"/>
        <v>5591963</v>
      </c>
      <c r="G143" s="55" t="s">
        <v>222</v>
      </c>
      <c r="H143" s="55" t="s">
        <v>230</v>
      </c>
      <c r="I143" s="56"/>
      <c r="J143" s="19">
        <f t="shared" si="37"/>
        <v>1958905.9565770621</v>
      </c>
      <c r="K143" s="20">
        <f t="shared" si="37"/>
        <v>430213.05115805194</v>
      </c>
      <c r="L143" s="21">
        <f t="shared" si="37"/>
        <v>2389119.0077351141</v>
      </c>
      <c r="M143" s="19">
        <f t="shared" si="37"/>
        <v>979452.97828853107</v>
      </c>
      <c r="N143" s="20">
        <f t="shared" si="37"/>
        <v>215106.52557902597</v>
      </c>
      <c r="O143" s="21">
        <f t="shared" si="37"/>
        <v>1194559.503867557</v>
      </c>
    </row>
    <row r="144" spans="1:15" ht="15" x14ac:dyDescent="0.25">
      <c r="A144" s="53" t="s">
        <v>267</v>
      </c>
      <c r="B144" s="53" t="s">
        <v>229</v>
      </c>
      <c r="C144" s="8" t="s">
        <v>137</v>
      </c>
      <c r="D144" s="9">
        <v>322077</v>
      </c>
      <c r="E144" s="10">
        <v>-1827</v>
      </c>
      <c r="F144" s="11">
        <f t="shared" ref="F144:F158" si="38">SUM(D144:E144)</f>
        <v>320250</v>
      </c>
      <c r="G144" s="53" t="s">
        <v>222</v>
      </c>
      <c r="H144" s="53" t="s">
        <v>227</v>
      </c>
      <c r="I144" s="53" t="s">
        <v>400</v>
      </c>
      <c r="J144" s="12">
        <v>113040.61419193487</v>
      </c>
      <c r="K144" s="13"/>
      <c r="L144" s="14">
        <f t="shared" ref="L144:L158" si="39">J144+K144</f>
        <v>113040.61419193487</v>
      </c>
      <c r="M144" s="12">
        <v>56520.307095967437</v>
      </c>
      <c r="N144" s="60"/>
      <c r="O144" s="14">
        <f t="shared" ref="O144:O158" si="40">M144+N144</f>
        <v>56520.307095967437</v>
      </c>
    </row>
    <row r="145" spans="1:15" ht="15" x14ac:dyDescent="0.25">
      <c r="A145" s="53" t="s">
        <v>267</v>
      </c>
      <c r="B145" s="53" t="s">
        <v>229</v>
      </c>
      <c r="C145" s="22" t="s">
        <v>138</v>
      </c>
      <c r="D145" s="23">
        <v>959160</v>
      </c>
      <c r="E145" s="24">
        <v>6495</v>
      </c>
      <c r="F145" s="25">
        <f t="shared" si="38"/>
        <v>965655</v>
      </c>
      <c r="G145" s="53" t="s">
        <v>222</v>
      </c>
      <c r="H145" s="53" t="s">
        <v>227</v>
      </c>
      <c r="I145" s="53" t="s">
        <v>401</v>
      </c>
      <c r="J145" s="27">
        <v>336640.1062737676</v>
      </c>
      <c r="K145" s="28">
        <v>314121.46547442686</v>
      </c>
      <c r="L145" s="29">
        <f t="shared" si="39"/>
        <v>650761.57174819452</v>
      </c>
      <c r="M145" s="27">
        <v>168320.0531368838</v>
      </c>
      <c r="N145" s="64">
        <v>157060.73273721343</v>
      </c>
      <c r="O145" s="29">
        <f t="shared" si="40"/>
        <v>325380.78587409726</v>
      </c>
    </row>
    <row r="146" spans="1:15" ht="15" x14ac:dyDescent="0.25">
      <c r="A146" s="53" t="s">
        <v>267</v>
      </c>
      <c r="B146" s="53" t="s">
        <v>229</v>
      </c>
      <c r="C146" s="8" t="s">
        <v>139</v>
      </c>
      <c r="D146" s="9">
        <v>240860</v>
      </c>
      <c r="E146" s="10">
        <v>2281</v>
      </c>
      <c r="F146" s="11">
        <f t="shared" si="38"/>
        <v>243141</v>
      </c>
      <c r="G146" s="53" t="s">
        <v>222</v>
      </c>
      <c r="H146" s="53" t="s">
        <v>227</v>
      </c>
      <c r="I146" s="53" t="s">
        <v>402</v>
      </c>
      <c r="J146" s="12">
        <v>84535.568619520898</v>
      </c>
      <c r="K146" s="13"/>
      <c r="L146" s="14">
        <f t="shared" si="39"/>
        <v>84535.568619520898</v>
      </c>
      <c r="M146" s="12">
        <v>42267.784309760449</v>
      </c>
      <c r="N146" s="60"/>
      <c r="O146" s="14">
        <f t="shared" si="40"/>
        <v>42267.784309760449</v>
      </c>
    </row>
    <row r="147" spans="1:15" ht="15" x14ac:dyDescent="0.25">
      <c r="A147" s="53" t="s">
        <v>267</v>
      </c>
      <c r="B147" s="53" t="s">
        <v>229</v>
      </c>
      <c r="C147" s="8" t="s">
        <v>140</v>
      </c>
      <c r="D147" s="9">
        <v>313198</v>
      </c>
      <c r="E147" s="10">
        <v>4754</v>
      </c>
      <c r="F147" s="11">
        <f t="shared" si="38"/>
        <v>317952</v>
      </c>
      <c r="G147" s="53" t="s">
        <v>222</v>
      </c>
      <c r="H147" s="53" t="s">
        <v>227</v>
      </c>
      <c r="I147" s="53" t="s">
        <v>403</v>
      </c>
      <c r="J147" s="12">
        <v>109924.3171157382</v>
      </c>
      <c r="K147" s="13"/>
      <c r="L147" s="14">
        <f t="shared" si="39"/>
        <v>109924.3171157382</v>
      </c>
      <c r="M147" s="12">
        <v>54962.158557869101</v>
      </c>
      <c r="N147" s="60"/>
      <c r="O147" s="14">
        <f t="shared" si="40"/>
        <v>54962.158557869101</v>
      </c>
    </row>
    <row r="148" spans="1:15" ht="15" x14ac:dyDescent="0.25">
      <c r="A148" s="53" t="s">
        <v>267</v>
      </c>
      <c r="B148" s="53" t="s">
        <v>229</v>
      </c>
      <c r="C148" s="8" t="s">
        <v>141</v>
      </c>
      <c r="D148" s="9">
        <v>441866</v>
      </c>
      <c r="E148" s="10">
        <v>8730</v>
      </c>
      <c r="F148" s="11">
        <f t="shared" si="38"/>
        <v>450596</v>
      </c>
      <c r="G148" s="53" t="s">
        <v>222</v>
      </c>
      <c r="H148" s="53" t="s">
        <v>227</v>
      </c>
      <c r="I148" s="53" t="s">
        <v>404</v>
      </c>
      <c r="J148" s="12">
        <v>155083.42424492742</v>
      </c>
      <c r="K148" s="13"/>
      <c r="L148" s="14">
        <f t="shared" si="39"/>
        <v>155083.42424492742</v>
      </c>
      <c r="M148" s="12">
        <v>77541.712122463709</v>
      </c>
      <c r="N148" s="60"/>
      <c r="O148" s="14">
        <f t="shared" si="40"/>
        <v>77541.712122463709</v>
      </c>
    </row>
    <row r="149" spans="1:15" ht="15" x14ac:dyDescent="0.25">
      <c r="A149" s="53" t="s">
        <v>267</v>
      </c>
      <c r="B149" s="53" t="s">
        <v>229</v>
      </c>
      <c r="C149" s="8" t="s">
        <v>142</v>
      </c>
      <c r="D149" s="9">
        <v>428118</v>
      </c>
      <c r="E149" s="10">
        <v>-21743</v>
      </c>
      <c r="F149" s="11">
        <f t="shared" si="38"/>
        <v>406375</v>
      </c>
      <c r="G149" s="53" t="s">
        <v>222</v>
      </c>
      <c r="H149" s="53" t="s">
        <v>227</v>
      </c>
      <c r="I149" s="53" t="s">
        <v>405</v>
      </c>
      <c r="J149" s="12">
        <v>150258.23534938158</v>
      </c>
      <c r="K149" s="13"/>
      <c r="L149" s="14">
        <f t="shared" si="39"/>
        <v>150258.23534938158</v>
      </c>
      <c r="M149" s="12">
        <v>75129.117674690788</v>
      </c>
      <c r="N149" s="60"/>
      <c r="O149" s="14">
        <f t="shared" si="40"/>
        <v>75129.117674690788</v>
      </c>
    </row>
    <row r="150" spans="1:15" ht="15" x14ac:dyDescent="0.25">
      <c r="A150" s="53" t="s">
        <v>267</v>
      </c>
      <c r="B150" s="53" t="s">
        <v>229</v>
      </c>
      <c r="C150" s="8" t="s">
        <v>143</v>
      </c>
      <c r="D150" s="9">
        <v>428267</v>
      </c>
      <c r="E150" s="10">
        <v>16856</v>
      </c>
      <c r="F150" s="11">
        <f t="shared" si="38"/>
        <v>445123</v>
      </c>
      <c r="G150" s="53" t="s">
        <v>222</v>
      </c>
      <c r="H150" s="53" t="s">
        <v>227</v>
      </c>
      <c r="I150" s="53" t="s">
        <v>406</v>
      </c>
      <c r="J150" s="12">
        <v>150310.53045742903</v>
      </c>
      <c r="K150" s="13"/>
      <c r="L150" s="14">
        <f t="shared" si="39"/>
        <v>150310.53045742903</v>
      </c>
      <c r="M150" s="12">
        <v>75155.265228714517</v>
      </c>
      <c r="N150" s="60"/>
      <c r="O150" s="14">
        <f t="shared" si="40"/>
        <v>75155.265228714517</v>
      </c>
    </row>
    <row r="151" spans="1:15" ht="15" x14ac:dyDescent="0.25">
      <c r="A151" s="53" t="s">
        <v>267</v>
      </c>
      <c r="B151" s="53" t="s">
        <v>229</v>
      </c>
      <c r="C151" s="8" t="s">
        <v>144</v>
      </c>
      <c r="D151" s="9">
        <v>223083</v>
      </c>
      <c r="E151" s="10">
        <v>3494</v>
      </c>
      <c r="F151" s="11">
        <f t="shared" si="38"/>
        <v>226577</v>
      </c>
      <c r="G151" s="53" t="s">
        <v>222</v>
      </c>
      <c r="H151" s="53" t="s">
        <v>227</v>
      </c>
      <c r="I151" s="53" t="s">
        <v>407</v>
      </c>
      <c r="J151" s="12">
        <v>78296.305963416846</v>
      </c>
      <c r="K151" s="13"/>
      <c r="L151" s="14">
        <f t="shared" si="39"/>
        <v>78296.305963416846</v>
      </c>
      <c r="M151" s="12">
        <v>39148.152981708423</v>
      </c>
      <c r="N151" s="60"/>
      <c r="O151" s="14">
        <f t="shared" si="40"/>
        <v>39148.152981708423</v>
      </c>
    </row>
    <row r="152" spans="1:15" ht="15" x14ac:dyDescent="0.25">
      <c r="A152" s="53" t="s">
        <v>267</v>
      </c>
      <c r="B152" s="53" t="s">
        <v>229</v>
      </c>
      <c r="C152" s="8" t="s">
        <v>145</v>
      </c>
      <c r="D152" s="9">
        <v>234749</v>
      </c>
      <c r="E152" s="10">
        <v>5937</v>
      </c>
      <c r="F152" s="11">
        <f t="shared" si="38"/>
        <v>240686</v>
      </c>
      <c r="G152" s="53" t="s">
        <v>222</v>
      </c>
      <c r="H152" s="53" t="s">
        <v>227</v>
      </c>
      <c r="I152" s="53" t="s">
        <v>408</v>
      </c>
      <c r="J152" s="12">
        <v>82390.767241816458</v>
      </c>
      <c r="K152" s="13"/>
      <c r="L152" s="14">
        <f t="shared" si="39"/>
        <v>82390.767241816458</v>
      </c>
      <c r="M152" s="12">
        <v>41195.383620908229</v>
      </c>
      <c r="N152" s="60"/>
      <c r="O152" s="14">
        <f t="shared" si="40"/>
        <v>41195.383620908229</v>
      </c>
    </row>
    <row r="153" spans="1:15" ht="15" x14ac:dyDescent="0.25">
      <c r="A153" s="53" t="s">
        <v>267</v>
      </c>
      <c r="B153" s="53" t="s">
        <v>229</v>
      </c>
      <c r="C153" s="8" t="s">
        <v>146</v>
      </c>
      <c r="D153" s="9">
        <v>260461</v>
      </c>
      <c r="E153" s="10">
        <v>2100</v>
      </c>
      <c r="F153" s="11">
        <f t="shared" si="38"/>
        <v>262561</v>
      </c>
      <c r="G153" s="53" t="s">
        <v>222</v>
      </c>
      <c r="H153" s="53" t="s">
        <v>227</v>
      </c>
      <c r="I153" s="53" t="s">
        <v>409</v>
      </c>
      <c r="J153" s="12">
        <v>91415.007631856817</v>
      </c>
      <c r="K153" s="13"/>
      <c r="L153" s="14">
        <f t="shared" si="39"/>
        <v>91415.007631856817</v>
      </c>
      <c r="M153" s="12">
        <v>45707.503815928409</v>
      </c>
      <c r="N153" s="60"/>
      <c r="O153" s="14">
        <f t="shared" si="40"/>
        <v>45707.503815928409</v>
      </c>
    </row>
    <row r="154" spans="1:15" ht="15" x14ac:dyDescent="0.25">
      <c r="A154" s="53" t="s">
        <v>267</v>
      </c>
      <c r="B154" s="53" t="s">
        <v>229</v>
      </c>
      <c r="C154" s="8" t="s">
        <v>147</v>
      </c>
      <c r="D154" s="9">
        <v>232760</v>
      </c>
      <c r="E154" s="10">
        <v>-3896</v>
      </c>
      <c r="F154" s="11">
        <f t="shared" si="38"/>
        <v>228864</v>
      </c>
      <c r="G154" s="53" t="s">
        <v>222</v>
      </c>
      <c r="H154" s="53" t="s">
        <v>227</v>
      </c>
      <c r="I154" s="53" t="s">
        <v>410</v>
      </c>
      <c r="J154" s="12">
        <v>81692.680195464927</v>
      </c>
      <c r="K154" s="13"/>
      <c r="L154" s="14">
        <f t="shared" si="39"/>
        <v>81692.680195464927</v>
      </c>
      <c r="M154" s="12">
        <v>40846.340097732464</v>
      </c>
      <c r="N154" s="60"/>
      <c r="O154" s="14">
        <f t="shared" si="40"/>
        <v>40846.340097732464</v>
      </c>
    </row>
    <row r="155" spans="1:15" ht="15" x14ac:dyDescent="0.25">
      <c r="A155" s="53" t="s">
        <v>267</v>
      </c>
      <c r="B155" s="53" t="s">
        <v>229</v>
      </c>
      <c r="C155" s="8" t="s">
        <v>148</v>
      </c>
      <c r="D155" s="9">
        <v>195851</v>
      </c>
      <c r="E155" s="10">
        <v>3244</v>
      </c>
      <c r="F155" s="11">
        <f t="shared" si="38"/>
        <v>199095</v>
      </c>
      <c r="G155" s="53" t="s">
        <v>222</v>
      </c>
      <c r="H155" s="53" t="s">
        <v>227</v>
      </c>
      <c r="I155" s="53" t="s">
        <v>411</v>
      </c>
      <c r="J155" s="12">
        <v>68738.585276516606</v>
      </c>
      <c r="K155" s="13"/>
      <c r="L155" s="14">
        <f t="shared" si="39"/>
        <v>68738.585276516606</v>
      </c>
      <c r="M155" s="12">
        <v>34369.292638258303</v>
      </c>
      <c r="N155" s="60"/>
      <c r="O155" s="14">
        <f t="shared" si="40"/>
        <v>34369.292638258303</v>
      </c>
    </row>
    <row r="156" spans="1:15" ht="15" x14ac:dyDescent="0.25">
      <c r="A156" s="53" t="s">
        <v>267</v>
      </c>
      <c r="B156" s="53" t="s">
        <v>229</v>
      </c>
      <c r="C156" s="8" t="s">
        <v>149</v>
      </c>
      <c r="D156" s="9">
        <v>355642</v>
      </c>
      <c r="E156" s="10">
        <v>2854</v>
      </c>
      <c r="F156" s="11">
        <f t="shared" si="38"/>
        <v>358496</v>
      </c>
      <c r="G156" s="53" t="s">
        <v>222</v>
      </c>
      <c r="H156" s="53" t="s">
        <v>227</v>
      </c>
      <c r="I156" s="53" t="s">
        <v>412</v>
      </c>
      <c r="J156" s="12">
        <v>124821.05245779146</v>
      </c>
      <c r="K156" s="13"/>
      <c r="L156" s="14">
        <f t="shared" si="39"/>
        <v>124821.05245779146</v>
      </c>
      <c r="M156" s="12">
        <v>62410.526228895731</v>
      </c>
      <c r="N156" s="60"/>
      <c r="O156" s="14">
        <f t="shared" si="40"/>
        <v>62410.526228895731</v>
      </c>
    </row>
    <row r="157" spans="1:15" ht="15" x14ac:dyDescent="0.25">
      <c r="A157" s="53" t="s">
        <v>267</v>
      </c>
      <c r="B157" s="53" t="s">
        <v>229</v>
      </c>
      <c r="C157" s="8" t="s">
        <v>150</v>
      </c>
      <c r="D157" s="9">
        <v>227667</v>
      </c>
      <c r="E157" s="10">
        <v>3429</v>
      </c>
      <c r="F157" s="11">
        <f t="shared" si="38"/>
        <v>231096</v>
      </c>
      <c r="G157" s="53" t="s">
        <v>222</v>
      </c>
      <c r="H157" s="53" t="s">
        <v>227</v>
      </c>
      <c r="I157" s="53" t="s">
        <v>413</v>
      </c>
      <c r="J157" s="12">
        <v>79905.170227104813</v>
      </c>
      <c r="K157" s="13"/>
      <c r="L157" s="14">
        <f t="shared" si="39"/>
        <v>79905.170227104813</v>
      </c>
      <c r="M157" s="12">
        <v>39952.585113552406</v>
      </c>
      <c r="N157" s="60"/>
      <c r="O157" s="14">
        <f t="shared" si="40"/>
        <v>39952.585113552406</v>
      </c>
    </row>
    <row r="158" spans="1:15" ht="15" x14ac:dyDescent="0.25">
      <c r="A158" s="53" t="s">
        <v>267</v>
      </c>
      <c r="B158" s="53" t="s">
        <v>229</v>
      </c>
      <c r="C158" s="8" t="s">
        <v>151</v>
      </c>
      <c r="D158" s="9">
        <v>284242</v>
      </c>
      <c r="E158" s="10">
        <v>4157</v>
      </c>
      <c r="F158" s="11">
        <f t="shared" si="38"/>
        <v>288399</v>
      </c>
      <c r="G158" s="53" t="s">
        <v>222</v>
      </c>
      <c r="H158" s="53" t="s">
        <v>227</v>
      </c>
      <c r="I158" s="53" t="s">
        <v>414</v>
      </c>
      <c r="J158" s="12">
        <v>99761.517460557428</v>
      </c>
      <c r="K158" s="13"/>
      <c r="L158" s="14">
        <f t="shared" si="39"/>
        <v>99761.517460557428</v>
      </c>
      <c r="M158" s="12">
        <v>49880.758730278714</v>
      </c>
      <c r="N158" s="60"/>
      <c r="O158" s="14">
        <f t="shared" si="40"/>
        <v>49880.758730278714</v>
      </c>
    </row>
    <row r="159" spans="1:15" ht="15" x14ac:dyDescent="0.25">
      <c r="A159" s="55" t="s">
        <v>267</v>
      </c>
      <c r="B159" s="55" t="s">
        <v>228</v>
      </c>
      <c r="C159" s="15"/>
      <c r="D159" s="16">
        <f t="shared" ref="D159:O159" si="41">SUBTOTAL(9,D144:D158)</f>
        <v>5148001</v>
      </c>
      <c r="E159" s="17">
        <f t="shared" si="41"/>
        <v>36865</v>
      </c>
      <c r="F159" s="18">
        <f t="shared" si="41"/>
        <v>5184866</v>
      </c>
      <c r="G159" s="55" t="s">
        <v>222</v>
      </c>
      <c r="H159" s="55" t="s">
        <v>227</v>
      </c>
      <c r="I159" s="56"/>
      <c r="J159" s="19">
        <f t="shared" si="41"/>
        <v>1806813.8827072249</v>
      </c>
      <c r="K159" s="20">
        <f t="shared" si="41"/>
        <v>314121.46547442686</v>
      </c>
      <c r="L159" s="21">
        <f t="shared" si="41"/>
        <v>2120935.3481816519</v>
      </c>
      <c r="M159" s="19">
        <f t="shared" si="41"/>
        <v>903406.94135361246</v>
      </c>
      <c r="N159" s="20">
        <f t="shared" si="41"/>
        <v>157060.73273721343</v>
      </c>
      <c r="O159" s="20">
        <f t="shared" si="41"/>
        <v>1060467.674090826</v>
      </c>
    </row>
    <row r="160" spans="1:15" ht="15" x14ac:dyDescent="0.25">
      <c r="A160" s="53" t="s">
        <v>267</v>
      </c>
      <c r="B160" s="53" t="s">
        <v>226</v>
      </c>
      <c r="C160" s="8" t="s">
        <v>152</v>
      </c>
      <c r="D160" s="9">
        <v>162306</v>
      </c>
      <c r="E160" s="10">
        <v>-16984</v>
      </c>
      <c r="F160" s="11">
        <f t="shared" ref="F160:F177" si="42">SUM(D160:E160)</f>
        <v>145322</v>
      </c>
      <c r="G160" s="53" t="s">
        <v>222</v>
      </c>
      <c r="H160" s="53" t="s">
        <v>224</v>
      </c>
      <c r="I160" s="53" t="s">
        <v>415</v>
      </c>
      <c r="J160" s="12">
        <v>56965.166488250266</v>
      </c>
      <c r="K160" s="13"/>
      <c r="L160" s="14">
        <f t="shared" ref="L160:L177" si="43">J160+K160</f>
        <v>56965.166488250266</v>
      </c>
      <c r="M160" s="12">
        <v>28482.583244125133</v>
      </c>
      <c r="N160" s="60"/>
      <c r="O160" s="14">
        <f t="shared" ref="O160:O177" si="44">M160+N160</f>
        <v>28482.583244125133</v>
      </c>
    </row>
    <row r="161" spans="1:15" ht="15" x14ac:dyDescent="0.25">
      <c r="A161" s="53" t="s">
        <v>267</v>
      </c>
      <c r="B161" s="53" t="s">
        <v>226</v>
      </c>
      <c r="C161" s="8" t="s">
        <v>153</v>
      </c>
      <c r="D161" s="9">
        <v>151054</v>
      </c>
      <c r="E161" s="10">
        <v>-4521</v>
      </c>
      <c r="F161" s="11">
        <f t="shared" si="42"/>
        <v>146533</v>
      </c>
      <c r="G161" s="53" t="s">
        <v>222</v>
      </c>
      <c r="H161" s="53" t="s">
        <v>224</v>
      </c>
      <c r="I161" s="53" t="s">
        <v>416</v>
      </c>
      <c r="J161" s="12">
        <v>53016.008395969067</v>
      </c>
      <c r="K161" s="13"/>
      <c r="L161" s="14">
        <f t="shared" si="43"/>
        <v>53016.008395969067</v>
      </c>
      <c r="M161" s="12">
        <v>26508.004197984534</v>
      </c>
      <c r="N161" s="60"/>
      <c r="O161" s="14">
        <f t="shared" si="44"/>
        <v>26508.004197984534</v>
      </c>
    </row>
    <row r="162" spans="1:15" ht="15" x14ac:dyDescent="0.25">
      <c r="A162" s="53" t="s">
        <v>267</v>
      </c>
      <c r="B162" s="53" t="s">
        <v>226</v>
      </c>
      <c r="C162" s="8" t="s">
        <v>154</v>
      </c>
      <c r="D162" s="9">
        <v>136220</v>
      </c>
      <c r="E162" s="10">
        <v>3996</v>
      </c>
      <c r="F162" s="11">
        <f t="shared" si="42"/>
        <v>140216</v>
      </c>
      <c r="G162" s="53" t="s">
        <v>222</v>
      </c>
      <c r="H162" s="53" t="s">
        <v>224</v>
      </c>
      <c r="I162" s="53" t="s">
        <v>417</v>
      </c>
      <c r="J162" s="12">
        <v>47809.661867272014</v>
      </c>
      <c r="K162" s="13"/>
      <c r="L162" s="14">
        <f t="shared" si="43"/>
        <v>47809.661867272014</v>
      </c>
      <c r="M162" s="12">
        <v>23904.830933636007</v>
      </c>
      <c r="N162" s="60"/>
      <c r="O162" s="14">
        <f t="shared" si="44"/>
        <v>23904.830933636007</v>
      </c>
    </row>
    <row r="163" spans="1:15" ht="15" x14ac:dyDescent="0.25">
      <c r="A163" s="53" t="s">
        <v>267</v>
      </c>
      <c r="B163" s="53" t="s">
        <v>226</v>
      </c>
      <c r="C163" s="8" t="s">
        <v>155</v>
      </c>
      <c r="D163" s="9">
        <v>153998</v>
      </c>
      <c r="E163" s="10">
        <v>2319</v>
      </c>
      <c r="F163" s="11">
        <f t="shared" si="42"/>
        <v>156317</v>
      </c>
      <c r="G163" s="53" t="s">
        <v>222</v>
      </c>
      <c r="H163" s="53" t="s">
        <v>224</v>
      </c>
      <c r="I163" s="53" t="s">
        <v>418</v>
      </c>
      <c r="J163" s="12">
        <v>54049.275497255578</v>
      </c>
      <c r="K163" s="13"/>
      <c r="L163" s="14">
        <f t="shared" si="43"/>
        <v>54049.275497255578</v>
      </c>
      <c r="M163" s="12">
        <v>27024.637748627789</v>
      </c>
      <c r="N163" s="60"/>
      <c r="O163" s="14">
        <f t="shared" si="44"/>
        <v>27024.637748627789</v>
      </c>
    </row>
    <row r="164" spans="1:15" ht="15" x14ac:dyDescent="0.25">
      <c r="A164" s="53" t="s">
        <v>267</v>
      </c>
      <c r="B164" s="53" t="s">
        <v>226</v>
      </c>
      <c r="C164" s="8" t="s">
        <v>156</v>
      </c>
      <c r="D164" s="9">
        <v>272788</v>
      </c>
      <c r="E164" s="10">
        <v>4922</v>
      </c>
      <c r="F164" s="11">
        <f t="shared" si="42"/>
        <v>277710</v>
      </c>
      <c r="G164" s="53" t="s">
        <v>222</v>
      </c>
      <c r="H164" s="53" t="s">
        <v>224</v>
      </c>
      <c r="I164" s="53" t="s">
        <v>419</v>
      </c>
      <c r="J164" s="12">
        <v>95741.462644614585</v>
      </c>
      <c r="K164" s="13"/>
      <c r="L164" s="14">
        <f t="shared" si="43"/>
        <v>95741.462644614585</v>
      </c>
      <c r="M164" s="12">
        <v>47870.731322307292</v>
      </c>
      <c r="N164" s="60"/>
      <c r="O164" s="14">
        <f t="shared" si="44"/>
        <v>47870.731322307292</v>
      </c>
    </row>
    <row r="165" spans="1:15" ht="15" x14ac:dyDescent="0.25">
      <c r="A165" s="53" t="s">
        <v>267</v>
      </c>
      <c r="B165" s="53" t="s">
        <v>226</v>
      </c>
      <c r="C165" s="8" t="s">
        <v>157</v>
      </c>
      <c r="D165" s="9">
        <v>175605</v>
      </c>
      <c r="E165" s="10">
        <v>2393</v>
      </c>
      <c r="F165" s="11">
        <f t="shared" si="42"/>
        <v>177998</v>
      </c>
      <c r="G165" s="53" t="s">
        <v>222</v>
      </c>
      <c r="H165" s="53" t="s">
        <v>224</v>
      </c>
      <c r="I165" s="53" t="s">
        <v>420</v>
      </c>
      <c r="J165" s="12">
        <v>61632.768111894744</v>
      </c>
      <c r="K165" s="13"/>
      <c r="L165" s="14">
        <f t="shared" si="43"/>
        <v>61632.768111894744</v>
      </c>
      <c r="M165" s="12">
        <v>30816.384055947372</v>
      </c>
      <c r="N165" s="60"/>
      <c r="O165" s="14">
        <f t="shared" si="44"/>
        <v>30816.384055947372</v>
      </c>
    </row>
    <row r="166" spans="1:15" ht="15" x14ac:dyDescent="0.25">
      <c r="A166" s="53" t="s">
        <v>267</v>
      </c>
      <c r="B166" s="53" t="s">
        <v>226</v>
      </c>
      <c r="C166" s="8" t="s">
        <v>158</v>
      </c>
      <c r="D166" s="9">
        <v>426650</v>
      </c>
      <c r="E166" s="10">
        <v>8458</v>
      </c>
      <c r="F166" s="11">
        <f t="shared" si="42"/>
        <v>435108</v>
      </c>
      <c r="G166" s="53" t="s">
        <v>222</v>
      </c>
      <c r="H166" s="53" t="s">
        <v>224</v>
      </c>
      <c r="I166" s="53" t="s">
        <v>421</v>
      </c>
      <c r="J166" s="12">
        <v>149743.0056942564</v>
      </c>
      <c r="K166" s="13"/>
      <c r="L166" s="14">
        <f t="shared" si="43"/>
        <v>149743.0056942564</v>
      </c>
      <c r="M166" s="12">
        <v>74871.502847128198</v>
      </c>
      <c r="N166" s="60"/>
      <c r="O166" s="14">
        <f t="shared" si="44"/>
        <v>74871.502847128198</v>
      </c>
    </row>
    <row r="167" spans="1:15" ht="15" x14ac:dyDescent="0.25">
      <c r="A167" s="53" t="s">
        <v>267</v>
      </c>
      <c r="B167" s="53" t="s">
        <v>226</v>
      </c>
      <c r="C167" s="8" t="s">
        <v>159</v>
      </c>
      <c r="D167" s="9">
        <v>271755</v>
      </c>
      <c r="E167" s="10">
        <v>2005</v>
      </c>
      <c r="F167" s="11">
        <f t="shared" si="42"/>
        <v>273760</v>
      </c>
      <c r="G167" s="53" t="s">
        <v>222</v>
      </c>
      <c r="H167" s="53" t="s">
        <v>224</v>
      </c>
      <c r="I167" s="53" t="s">
        <v>422</v>
      </c>
      <c r="J167" s="12">
        <v>95378.906627077551</v>
      </c>
      <c r="K167" s="13"/>
      <c r="L167" s="14">
        <f t="shared" si="43"/>
        <v>95378.906627077551</v>
      </c>
      <c r="M167" s="12">
        <v>47689.453313538776</v>
      </c>
      <c r="N167" s="60"/>
      <c r="O167" s="14">
        <f t="shared" si="44"/>
        <v>47689.453313538776</v>
      </c>
    </row>
    <row r="168" spans="1:15" ht="15" x14ac:dyDescent="0.25">
      <c r="A168" s="53" t="s">
        <v>267</v>
      </c>
      <c r="B168" s="53" t="s">
        <v>226</v>
      </c>
      <c r="C168" s="22" t="s">
        <v>160</v>
      </c>
      <c r="D168" s="23">
        <v>459332</v>
      </c>
      <c r="E168" s="24">
        <v>8861</v>
      </c>
      <c r="F168" s="25">
        <f t="shared" si="42"/>
        <v>468193</v>
      </c>
      <c r="G168" s="53" t="s">
        <v>222</v>
      </c>
      <c r="H168" s="53" t="s">
        <v>224</v>
      </c>
      <c r="I168" s="53" t="s">
        <v>423</v>
      </c>
      <c r="J168" s="27">
        <v>161213.53402450291</v>
      </c>
      <c r="K168" s="28">
        <v>150429.58524052237</v>
      </c>
      <c r="L168" s="29">
        <f t="shared" si="43"/>
        <v>311643.11926502525</v>
      </c>
      <c r="M168" s="27">
        <v>80606.767012251454</v>
      </c>
      <c r="N168" s="64">
        <v>75214.792620261185</v>
      </c>
      <c r="O168" s="29">
        <f t="shared" si="44"/>
        <v>155821.55963251262</v>
      </c>
    </row>
    <row r="169" spans="1:15" ht="15" x14ac:dyDescent="0.25">
      <c r="A169" s="53" t="s">
        <v>267</v>
      </c>
      <c r="B169" s="53" t="s">
        <v>226</v>
      </c>
      <c r="C169" s="22" t="s">
        <v>161</v>
      </c>
      <c r="D169" s="9">
        <v>195740</v>
      </c>
      <c r="E169" s="10">
        <v>2362</v>
      </c>
      <c r="F169" s="11">
        <f t="shared" si="42"/>
        <v>198102</v>
      </c>
      <c r="G169" s="53" t="s">
        <v>222</v>
      </c>
      <c r="H169" s="53" t="s">
        <v>224</v>
      </c>
      <c r="I169" s="53" t="s">
        <v>424</v>
      </c>
      <c r="J169" s="27">
        <v>68699.627175890651</v>
      </c>
      <c r="K169" s="28">
        <v>64104.149101259762</v>
      </c>
      <c r="L169" s="29">
        <f t="shared" si="43"/>
        <v>132803.77627715041</v>
      </c>
      <c r="M169" s="27">
        <v>34349.813587945326</v>
      </c>
      <c r="N169" s="64">
        <v>32052.074550629881</v>
      </c>
      <c r="O169" s="29">
        <f t="shared" si="44"/>
        <v>66401.888138575203</v>
      </c>
    </row>
    <row r="170" spans="1:15" ht="15" x14ac:dyDescent="0.25">
      <c r="A170" s="53" t="s">
        <v>267</v>
      </c>
      <c r="B170" s="53" t="s">
        <v>226</v>
      </c>
      <c r="C170" s="22" t="s">
        <v>162</v>
      </c>
      <c r="D170" s="9">
        <v>127525</v>
      </c>
      <c r="E170" s="10">
        <v>2191</v>
      </c>
      <c r="F170" s="11">
        <f t="shared" si="42"/>
        <v>129716</v>
      </c>
      <c r="G170" s="53" t="s">
        <v>222</v>
      </c>
      <c r="H170" s="53" t="s">
        <v>224</v>
      </c>
      <c r="I170" s="53" t="s">
        <v>425</v>
      </c>
      <c r="J170" s="27">
        <v>44757.943984905767</v>
      </c>
      <c r="K170" s="28">
        <v>41763.980863074234</v>
      </c>
      <c r="L170" s="29">
        <f t="shared" si="43"/>
        <v>86521.924847980001</v>
      </c>
      <c r="M170" s="27">
        <v>22378.971992452884</v>
      </c>
      <c r="N170" s="64">
        <v>20881.990431537117</v>
      </c>
      <c r="O170" s="29">
        <f t="shared" si="44"/>
        <v>43260.96242399</v>
      </c>
    </row>
    <row r="171" spans="1:15" ht="15" x14ac:dyDescent="0.25">
      <c r="A171" s="53" t="s">
        <v>267</v>
      </c>
      <c r="B171" s="53" t="s">
        <v>226</v>
      </c>
      <c r="C171" s="22" t="s">
        <v>163</v>
      </c>
      <c r="D171" s="9">
        <v>149842</v>
      </c>
      <c r="E171" s="10">
        <v>2094</v>
      </c>
      <c r="F171" s="11">
        <f t="shared" si="42"/>
        <v>151936</v>
      </c>
      <c r="G171" s="53" t="s">
        <v>222</v>
      </c>
      <c r="H171" s="53" t="s">
        <v>224</v>
      </c>
      <c r="I171" s="53" t="s">
        <v>426</v>
      </c>
      <c r="J171" s="27">
        <v>52590.628053999208</v>
      </c>
      <c r="K171" s="28">
        <v>49072.718451164634</v>
      </c>
      <c r="L171" s="29">
        <f t="shared" si="43"/>
        <v>101663.34650516385</v>
      </c>
      <c r="M171" s="27">
        <v>26295.314026999604</v>
      </c>
      <c r="N171" s="64">
        <v>24536.359225582317</v>
      </c>
      <c r="O171" s="29">
        <f t="shared" si="44"/>
        <v>50831.673252581924</v>
      </c>
    </row>
    <row r="172" spans="1:15" ht="15" x14ac:dyDescent="0.25">
      <c r="A172" s="53" t="s">
        <v>267</v>
      </c>
      <c r="B172" s="53" t="s">
        <v>226</v>
      </c>
      <c r="C172" s="8" t="s">
        <v>164</v>
      </c>
      <c r="D172" s="9">
        <v>413679</v>
      </c>
      <c r="E172" s="10">
        <v>5797</v>
      </c>
      <c r="F172" s="11">
        <f t="shared" si="42"/>
        <v>419476</v>
      </c>
      <c r="G172" s="53" t="s">
        <v>222</v>
      </c>
      <c r="H172" s="53" t="s">
        <v>224</v>
      </c>
      <c r="I172" s="53" t="s">
        <v>427</v>
      </c>
      <c r="J172" s="12">
        <v>145190.52350309218</v>
      </c>
      <c r="K172" s="13"/>
      <c r="L172" s="14">
        <f t="shared" si="43"/>
        <v>145190.52350309218</v>
      </c>
      <c r="M172" s="12">
        <v>72595.261751546088</v>
      </c>
      <c r="N172" s="60"/>
      <c r="O172" s="14">
        <f t="shared" si="44"/>
        <v>72595.261751546088</v>
      </c>
    </row>
    <row r="173" spans="1:15" ht="15" x14ac:dyDescent="0.25">
      <c r="A173" s="53" t="s">
        <v>267</v>
      </c>
      <c r="B173" s="53" t="s">
        <v>226</v>
      </c>
      <c r="C173" s="8" t="s">
        <v>165</v>
      </c>
      <c r="D173" s="9">
        <v>238651</v>
      </c>
      <c r="E173" s="10">
        <v>-16382</v>
      </c>
      <c r="F173" s="11">
        <f t="shared" si="42"/>
        <v>222269</v>
      </c>
      <c r="G173" s="53" t="s">
        <v>222</v>
      </c>
      <c r="H173" s="53" t="s">
        <v>224</v>
      </c>
      <c r="I173" s="53" t="s">
        <v>428</v>
      </c>
      <c r="J173" s="12">
        <v>83760.26731967651</v>
      </c>
      <c r="K173" s="13"/>
      <c r="L173" s="14">
        <f t="shared" si="43"/>
        <v>83760.26731967651</v>
      </c>
      <c r="M173" s="12">
        <v>41880.133659838255</v>
      </c>
      <c r="N173" s="60"/>
      <c r="O173" s="14">
        <f t="shared" si="44"/>
        <v>41880.133659838255</v>
      </c>
    </row>
    <row r="174" spans="1:15" ht="15" x14ac:dyDescent="0.25">
      <c r="A174" s="53" t="s">
        <v>267</v>
      </c>
      <c r="B174" s="53" t="s">
        <v>226</v>
      </c>
      <c r="C174" s="8" t="s">
        <v>166</v>
      </c>
      <c r="D174" s="9">
        <v>722027</v>
      </c>
      <c r="E174" s="10">
        <v>11329</v>
      </c>
      <c r="F174" s="11">
        <f t="shared" si="42"/>
        <v>733356</v>
      </c>
      <c r="G174" s="53" t="s">
        <v>222</v>
      </c>
      <c r="H174" s="53" t="s">
        <v>224</v>
      </c>
      <c r="I174" s="53" t="s">
        <v>429</v>
      </c>
      <c r="J174" s="12">
        <v>253412.61730319198</v>
      </c>
      <c r="K174" s="13"/>
      <c r="L174" s="14">
        <f t="shared" si="43"/>
        <v>253412.61730319198</v>
      </c>
      <c r="M174" s="12">
        <v>126706.30865159599</v>
      </c>
      <c r="N174" s="60"/>
      <c r="O174" s="14">
        <f t="shared" si="44"/>
        <v>126706.30865159599</v>
      </c>
    </row>
    <row r="175" spans="1:15" ht="15" x14ac:dyDescent="0.25">
      <c r="A175" s="53" t="s">
        <v>267</v>
      </c>
      <c r="B175" s="53" t="s">
        <v>226</v>
      </c>
      <c r="C175" s="8" t="s">
        <v>167</v>
      </c>
      <c r="D175" s="9">
        <v>166506</v>
      </c>
      <c r="E175" s="10">
        <v>-17936</v>
      </c>
      <c r="F175" s="11">
        <f t="shared" si="42"/>
        <v>148570</v>
      </c>
      <c r="G175" s="53" t="s">
        <v>222</v>
      </c>
      <c r="H175" s="53" t="s">
        <v>224</v>
      </c>
      <c r="I175" s="53" t="s">
        <v>430</v>
      </c>
      <c r="J175" s="12">
        <v>58439.256782205208</v>
      </c>
      <c r="K175" s="13"/>
      <c r="L175" s="14">
        <f t="shared" si="43"/>
        <v>58439.256782205208</v>
      </c>
      <c r="M175" s="12">
        <v>29219.628391102604</v>
      </c>
      <c r="N175" s="60"/>
      <c r="O175" s="14">
        <f t="shared" si="44"/>
        <v>29219.628391102604</v>
      </c>
    </row>
    <row r="176" spans="1:15" ht="15" x14ac:dyDescent="0.25">
      <c r="A176" s="53" t="s">
        <v>267</v>
      </c>
      <c r="B176" s="53" t="s">
        <v>226</v>
      </c>
      <c r="C176" s="8" t="s">
        <v>168</v>
      </c>
      <c r="D176" s="9">
        <v>373678</v>
      </c>
      <c r="E176" s="10">
        <v>2599</v>
      </c>
      <c r="F176" s="11">
        <f t="shared" si="42"/>
        <v>376277</v>
      </c>
      <c r="G176" s="53" t="s">
        <v>222</v>
      </c>
      <c r="H176" s="53" t="s">
        <v>224</v>
      </c>
      <c r="I176" s="53" t="s">
        <v>431</v>
      </c>
      <c r="J176" s="12">
        <v>131151.21734868942</v>
      </c>
      <c r="K176" s="13"/>
      <c r="L176" s="14">
        <f t="shared" si="43"/>
        <v>131151.21734868942</v>
      </c>
      <c r="M176" s="12">
        <v>65575.608674344709</v>
      </c>
      <c r="N176" s="60"/>
      <c r="O176" s="14">
        <f t="shared" si="44"/>
        <v>65575.608674344709</v>
      </c>
    </row>
    <row r="177" spans="1:15" ht="15" x14ac:dyDescent="0.25">
      <c r="A177" s="53" t="s">
        <v>267</v>
      </c>
      <c r="B177" s="53" t="s">
        <v>226</v>
      </c>
      <c r="C177" s="8" t="s">
        <v>169</v>
      </c>
      <c r="D177" s="9">
        <v>221761</v>
      </c>
      <c r="E177" s="10">
        <v>1262</v>
      </c>
      <c r="F177" s="11">
        <f t="shared" si="42"/>
        <v>223023</v>
      </c>
      <c r="G177" s="53" t="s">
        <v>222</v>
      </c>
      <c r="H177" s="53" t="s">
        <v>224</v>
      </c>
      <c r="I177" s="53" t="s">
        <v>432</v>
      </c>
      <c r="J177" s="12">
        <v>77832.31849470055</v>
      </c>
      <c r="K177" s="13"/>
      <c r="L177" s="14">
        <f t="shared" si="43"/>
        <v>77832.31849470055</v>
      </c>
      <c r="M177" s="12">
        <v>38916.159247350275</v>
      </c>
      <c r="N177" s="60"/>
      <c r="O177" s="14">
        <f t="shared" si="44"/>
        <v>38916.159247350275</v>
      </c>
    </row>
    <row r="178" spans="1:15" ht="15" x14ac:dyDescent="0.25">
      <c r="A178" s="55" t="s">
        <v>267</v>
      </c>
      <c r="B178" s="55" t="s">
        <v>225</v>
      </c>
      <c r="C178" s="15"/>
      <c r="D178" s="16">
        <f t="shared" ref="D178:O178" si="45">SUBTOTAL(9,D160:D177)</f>
        <v>4819117</v>
      </c>
      <c r="E178" s="17">
        <f t="shared" si="45"/>
        <v>4765</v>
      </c>
      <c r="F178" s="18">
        <f t="shared" si="45"/>
        <v>4823882</v>
      </c>
      <c r="G178" s="55" t="s">
        <v>222</v>
      </c>
      <c r="H178" s="55" t="s">
        <v>224</v>
      </c>
      <c r="I178" s="56"/>
      <c r="J178" s="19">
        <f t="shared" si="45"/>
        <v>1691384.1893174446</v>
      </c>
      <c r="K178" s="20">
        <f t="shared" si="45"/>
        <v>305370.43365602102</v>
      </c>
      <c r="L178" s="21">
        <f t="shared" si="45"/>
        <v>1996754.6229734658</v>
      </c>
      <c r="M178" s="19">
        <f t="shared" si="45"/>
        <v>845692.09465872229</v>
      </c>
      <c r="N178" s="20">
        <f t="shared" si="45"/>
        <v>152685.21682801051</v>
      </c>
      <c r="O178" s="21">
        <f t="shared" si="45"/>
        <v>998377.31148673291</v>
      </c>
    </row>
    <row r="179" spans="1:15" ht="15" x14ac:dyDescent="0.25">
      <c r="A179" s="53" t="s">
        <v>267</v>
      </c>
      <c r="B179" s="53" t="s">
        <v>223</v>
      </c>
      <c r="C179" s="8" t="s">
        <v>170</v>
      </c>
      <c r="D179" s="9">
        <v>969769</v>
      </c>
      <c r="E179" s="10">
        <v>21407</v>
      </c>
      <c r="F179" s="11">
        <f t="shared" ref="F179:F192" si="46">SUM(D179:E179)</f>
        <v>991176</v>
      </c>
      <c r="G179" s="53" t="s">
        <v>222</v>
      </c>
      <c r="H179" s="53" t="s">
        <v>220</v>
      </c>
      <c r="I179" s="53" t="s">
        <v>433</v>
      </c>
      <c r="J179" s="12">
        <v>340363.58816152188</v>
      </c>
      <c r="K179" s="13"/>
      <c r="L179" s="14">
        <f t="shared" ref="L179:L192" si="47">J179+K179</f>
        <v>340363.58816152188</v>
      </c>
      <c r="M179" s="12">
        <v>170181.79408076094</v>
      </c>
      <c r="N179" s="60"/>
      <c r="O179" s="14">
        <f t="shared" ref="O179:O192" si="48">M179+N179</f>
        <v>170181.79408076094</v>
      </c>
    </row>
    <row r="180" spans="1:15" ht="15" x14ac:dyDescent="0.25">
      <c r="A180" s="53" t="s">
        <v>267</v>
      </c>
      <c r="B180" s="53" t="s">
        <v>223</v>
      </c>
      <c r="C180" s="8" t="s">
        <v>171</v>
      </c>
      <c r="D180" s="9">
        <v>374341</v>
      </c>
      <c r="E180" s="10">
        <v>4408</v>
      </c>
      <c r="F180" s="11">
        <f t="shared" si="46"/>
        <v>378749</v>
      </c>
      <c r="G180" s="53" t="s">
        <v>222</v>
      </c>
      <c r="H180" s="53" t="s">
        <v>220</v>
      </c>
      <c r="I180" s="53" t="s">
        <v>434</v>
      </c>
      <c r="J180" s="12">
        <v>131383.91303080658</v>
      </c>
      <c r="K180" s="13"/>
      <c r="L180" s="14">
        <f t="shared" si="47"/>
        <v>131383.91303080658</v>
      </c>
      <c r="M180" s="12">
        <v>65691.95651540329</v>
      </c>
      <c r="N180" s="60"/>
      <c r="O180" s="14">
        <f t="shared" si="48"/>
        <v>65691.95651540329</v>
      </c>
    </row>
    <row r="181" spans="1:15" ht="15" x14ac:dyDescent="0.25">
      <c r="A181" s="53" t="s">
        <v>267</v>
      </c>
      <c r="B181" s="53" t="s">
        <v>223</v>
      </c>
      <c r="C181" s="8" t="s">
        <v>172</v>
      </c>
      <c r="D181" s="9">
        <v>571708</v>
      </c>
      <c r="E181" s="10">
        <v>10599</v>
      </c>
      <c r="F181" s="11">
        <f t="shared" si="46"/>
        <v>582307</v>
      </c>
      <c r="G181" s="53" t="s">
        <v>222</v>
      </c>
      <c r="H181" s="53" t="s">
        <v>220</v>
      </c>
      <c r="I181" s="53" t="s">
        <v>435</v>
      </c>
      <c r="J181" s="12">
        <v>200654.57470866502</v>
      </c>
      <c r="K181" s="13"/>
      <c r="L181" s="14">
        <f t="shared" si="47"/>
        <v>200654.57470866502</v>
      </c>
      <c r="M181" s="12">
        <v>100327.28735433251</v>
      </c>
      <c r="N181" s="60"/>
      <c r="O181" s="14">
        <f t="shared" si="48"/>
        <v>100327.28735433251</v>
      </c>
    </row>
    <row r="182" spans="1:15" x14ac:dyDescent="0.3">
      <c r="A182" s="53" t="s">
        <v>267</v>
      </c>
      <c r="B182" s="53" t="s">
        <v>223</v>
      </c>
      <c r="C182" s="8" t="s">
        <v>173</v>
      </c>
      <c r="D182" s="9">
        <v>434988</v>
      </c>
      <c r="E182" s="10">
        <v>10197</v>
      </c>
      <c r="F182" s="11">
        <f t="shared" si="46"/>
        <v>445185</v>
      </c>
      <c r="G182" s="53" t="s">
        <v>222</v>
      </c>
      <c r="H182" s="53" t="s">
        <v>220</v>
      </c>
      <c r="I182" s="53" t="s">
        <v>436</v>
      </c>
      <c r="J182" s="12">
        <v>152669.42590163645</v>
      </c>
      <c r="K182" s="13"/>
      <c r="L182" s="14">
        <f t="shared" si="47"/>
        <v>152669.42590163645</v>
      </c>
      <c r="M182" s="12">
        <v>76334.712950818226</v>
      </c>
      <c r="N182" s="60"/>
      <c r="O182" s="14">
        <f t="shared" si="48"/>
        <v>76334.712950818226</v>
      </c>
    </row>
    <row r="183" spans="1:15" x14ac:dyDescent="0.3">
      <c r="A183" s="53" t="s">
        <v>267</v>
      </c>
      <c r="B183" s="53" t="s">
        <v>223</v>
      </c>
      <c r="C183" s="8" t="s">
        <v>174</v>
      </c>
      <c r="D183" s="9">
        <v>222264</v>
      </c>
      <c r="E183" s="10">
        <v>4217</v>
      </c>
      <c r="F183" s="11">
        <f t="shared" si="46"/>
        <v>226481</v>
      </c>
      <c r="G183" s="53" t="s">
        <v>222</v>
      </c>
      <c r="H183" s="53" t="s">
        <v>220</v>
      </c>
      <c r="I183" s="53" t="s">
        <v>437</v>
      </c>
      <c r="J183" s="12">
        <v>78008.858356095618</v>
      </c>
      <c r="K183" s="13"/>
      <c r="L183" s="14">
        <f t="shared" si="47"/>
        <v>78008.858356095618</v>
      </c>
      <c r="M183" s="12">
        <v>39004.429178047809</v>
      </c>
      <c r="N183" s="60"/>
      <c r="O183" s="14">
        <f t="shared" si="48"/>
        <v>39004.429178047809</v>
      </c>
    </row>
    <row r="184" spans="1:15" x14ac:dyDescent="0.3">
      <c r="A184" s="53" t="s">
        <v>267</v>
      </c>
      <c r="B184" s="53" t="s">
        <v>223</v>
      </c>
      <c r="C184" s="8" t="s">
        <v>175</v>
      </c>
      <c r="D184" s="9">
        <v>194482</v>
      </c>
      <c r="E184" s="10">
        <v>3357</v>
      </c>
      <c r="F184" s="11">
        <f t="shared" si="46"/>
        <v>197839</v>
      </c>
      <c r="G184" s="53" t="s">
        <v>222</v>
      </c>
      <c r="H184" s="53" t="s">
        <v>220</v>
      </c>
      <c r="I184" s="53" t="s">
        <v>438</v>
      </c>
      <c r="J184" s="12">
        <v>68258.102035463191</v>
      </c>
      <c r="K184" s="13"/>
      <c r="L184" s="14">
        <f t="shared" si="47"/>
        <v>68258.102035463191</v>
      </c>
      <c r="M184" s="12">
        <v>34129.051017731595</v>
      </c>
      <c r="N184" s="60"/>
      <c r="O184" s="14">
        <f t="shared" si="48"/>
        <v>34129.051017731595</v>
      </c>
    </row>
    <row r="185" spans="1:15" x14ac:dyDescent="0.3">
      <c r="A185" s="53" t="s">
        <v>267</v>
      </c>
      <c r="B185" s="53" t="s">
        <v>223</v>
      </c>
      <c r="C185" s="8" t="s">
        <v>176</v>
      </c>
      <c r="D185" s="9">
        <v>727863</v>
      </c>
      <c r="E185" s="10">
        <v>16802</v>
      </c>
      <c r="F185" s="11">
        <f t="shared" si="46"/>
        <v>744665</v>
      </c>
      <c r="G185" s="53" t="s">
        <v>222</v>
      </c>
      <c r="H185" s="53" t="s">
        <v>220</v>
      </c>
      <c r="I185" s="53" t="s">
        <v>439</v>
      </c>
      <c r="J185" s="12">
        <v>255460.90086403032</v>
      </c>
      <c r="K185" s="13"/>
      <c r="L185" s="14">
        <f t="shared" si="47"/>
        <v>255460.90086403032</v>
      </c>
      <c r="M185" s="12">
        <v>127730.45043201516</v>
      </c>
      <c r="N185" s="60"/>
      <c r="O185" s="14">
        <f t="shared" si="48"/>
        <v>127730.45043201516</v>
      </c>
    </row>
    <row r="186" spans="1:15" x14ac:dyDescent="0.3">
      <c r="A186" s="53" t="s">
        <v>267</v>
      </c>
      <c r="B186" s="53" t="s">
        <v>223</v>
      </c>
      <c r="C186" s="22" t="s">
        <v>177</v>
      </c>
      <c r="D186" s="23">
        <v>283841</v>
      </c>
      <c r="E186" s="24">
        <v>1727</v>
      </c>
      <c r="F186" s="25">
        <f t="shared" si="46"/>
        <v>285568</v>
      </c>
      <c r="G186" s="53" t="s">
        <v>222</v>
      </c>
      <c r="H186" s="53" t="s">
        <v>220</v>
      </c>
      <c r="I186" s="53" t="s">
        <v>440</v>
      </c>
      <c r="J186" s="27">
        <v>99620.776934872672</v>
      </c>
      <c r="K186" s="28">
        <v>92956.911132372901</v>
      </c>
      <c r="L186" s="29">
        <f t="shared" si="47"/>
        <v>192577.68806724559</v>
      </c>
      <c r="M186" s="27">
        <v>49810.388467436336</v>
      </c>
      <c r="N186" s="64">
        <v>46478.455566186451</v>
      </c>
      <c r="O186" s="29">
        <f t="shared" si="48"/>
        <v>96288.844033622794</v>
      </c>
    </row>
    <row r="187" spans="1:15" x14ac:dyDescent="0.3">
      <c r="A187" s="53" t="s">
        <v>267</v>
      </c>
      <c r="B187" s="53" t="s">
        <v>223</v>
      </c>
      <c r="C187" s="8" t="s">
        <v>178</v>
      </c>
      <c r="D187" s="9">
        <v>350426</v>
      </c>
      <c r="E187" s="10">
        <v>5130</v>
      </c>
      <c r="F187" s="11">
        <f t="shared" si="46"/>
        <v>355556</v>
      </c>
      <c r="G187" s="53" t="s">
        <v>222</v>
      </c>
      <c r="H187" s="53" t="s">
        <v>220</v>
      </c>
      <c r="I187" s="53" t="s">
        <v>441</v>
      </c>
      <c r="J187" s="12">
        <v>122990.37270225122</v>
      </c>
      <c r="K187" s="13"/>
      <c r="L187" s="14">
        <f t="shared" si="47"/>
        <v>122990.37270225122</v>
      </c>
      <c r="M187" s="12">
        <v>61495.186351125609</v>
      </c>
      <c r="N187" s="60"/>
      <c r="O187" s="14">
        <f t="shared" si="48"/>
        <v>61495.186351125609</v>
      </c>
    </row>
    <row r="188" spans="1:15" x14ac:dyDescent="0.3">
      <c r="A188" s="53" t="s">
        <v>267</v>
      </c>
      <c r="B188" s="53" t="s">
        <v>223</v>
      </c>
      <c r="C188" s="8" t="s">
        <v>179</v>
      </c>
      <c r="D188" s="9">
        <v>374855</v>
      </c>
      <c r="E188" s="10">
        <v>7959</v>
      </c>
      <c r="F188" s="11">
        <f t="shared" si="46"/>
        <v>382814</v>
      </c>
      <c r="G188" s="53" t="s">
        <v>222</v>
      </c>
      <c r="H188" s="53" t="s">
        <v>220</v>
      </c>
      <c r="I188" s="53" t="s">
        <v>442</v>
      </c>
      <c r="J188" s="12">
        <v>131564.31360487631</v>
      </c>
      <c r="K188" s="13"/>
      <c r="L188" s="14">
        <f t="shared" si="47"/>
        <v>131564.31360487631</v>
      </c>
      <c r="M188" s="12">
        <v>65782.156802438156</v>
      </c>
      <c r="N188" s="60"/>
      <c r="O188" s="14">
        <f t="shared" si="48"/>
        <v>65782.156802438156</v>
      </c>
    </row>
    <row r="189" spans="1:15" x14ac:dyDescent="0.3">
      <c r="A189" s="53" t="s">
        <v>267</v>
      </c>
      <c r="B189" s="53" t="s">
        <v>223</v>
      </c>
      <c r="C189" s="8" t="s">
        <v>180</v>
      </c>
      <c r="D189" s="9">
        <v>371195</v>
      </c>
      <c r="E189" s="10">
        <v>6657</v>
      </c>
      <c r="F189" s="11">
        <f t="shared" si="46"/>
        <v>377852</v>
      </c>
      <c r="G189" s="53" t="s">
        <v>222</v>
      </c>
      <c r="H189" s="53" t="s">
        <v>220</v>
      </c>
      <c r="I189" s="53" t="s">
        <v>443</v>
      </c>
      <c r="J189" s="12">
        <v>130279.74920585843</v>
      </c>
      <c r="K189" s="13"/>
      <c r="L189" s="14">
        <f t="shared" si="47"/>
        <v>130279.74920585843</v>
      </c>
      <c r="M189" s="12">
        <v>65139.874602929216</v>
      </c>
      <c r="N189" s="60"/>
      <c r="O189" s="14">
        <f t="shared" si="48"/>
        <v>65139.874602929216</v>
      </c>
    </row>
    <row r="190" spans="1:15" x14ac:dyDescent="0.3">
      <c r="A190" s="53" t="s">
        <v>267</v>
      </c>
      <c r="B190" s="53" t="s">
        <v>223</v>
      </c>
      <c r="C190" s="8" t="s">
        <v>181</v>
      </c>
      <c r="D190" s="9">
        <v>223840</v>
      </c>
      <c r="E190" s="10">
        <v>2191</v>
      </c>
      <c r="F190" s="11">
        <f t="shared" si="46"/>
        <v>226031</v>
      </c>
      <c r="G190" s="53" t="s">
        <v>222</v>
      </c>
      <c r="H190" s="53" t="s">
        <v>220</v>
      </c>
      <c r="I190" s="53" t="s">
        <v>444</v>
      </c>
      <c r="J190" s="12">
        <v>78561.993190208246</v>
      </c>
      <c r="K190" s="13"/>
      <c r="L190" s="14">
        <f t="shared" si="47"/>
        <v>78561.993190208246</v>
      </c>
      <c r="M190" s="12">
        <v>39280.996595104123</v>
      </c>
      <c r="N190" s="60"/>
      <c r="O190" s="14">
        <f t="shared" si="48"/>
        <v>39280.996595104123</v>
      </c>
    </row>
    <row r="191" spans="1:15" x14ac:dyDescent="0.3">
      <c r="A191" s="53" t="s">
        <v>267</v>
      </c>
      <c r="B191" s="53" t="s">
        <v>223</v>
      </c>
      <c r="C191" s="8" t="s">
        <v>182</v>
      </c>
      <c r="D191" s="9">
        <v>331224</v>
      </c>
      <c r="E191" s="10">
        <v>9499</v>
      </c>
      <c r="F191" s="11">
        <f t="shared" si="46"/>
        <v>340723</v>
      </c>
      <c r="G191" s="53" t="s">
        <v>222</v>
      </c>
      <c r="H191" s="53" t="s">
        <v>220</v>
      </c>
      <c r="I191" s="53" t="s">
        <v>445</v>
      </c>
      <c r="J191" s="12">
        <v>116250.97226784103</v>
      </c>
      <c r="K191" s="13"/>
      <c r="L191" s="14">
        <f t="shared" si="47"/>
        <v>116250.97226784103</v>
      </c>
      <c r="M191" s="12">
        <v>58125.486133920516</v>
      </c>
      <c r="N191" s="60"/>
      <c r="O191" s="14">
        <f t="shared" si="48"/>
        <v>58125.486133920516</v>
      </c>
    </row>
    <row r="192" spans="1:15" x14ac:dyDescent="0.3">
      <c r="A192" s="53" t="s">
        <v>267</v>
      </c>
      <c r="B192" s="53" t="s">
        <v>223</v>
      </c>
      <c r="C192" s="8" t="s">
        <v>183</v>
      </c>
      <c r="D192" s="9">
        <v>133409</v>
      </c>
      <c r="E192" s="10">
        <v>3563</v>
      </c>
      <c r="F192" s="11">
        <f t="shared" si="46"/>
        <v>136972</v>
      </c>
      <c r="G192" s="53" t="s">
        <v>222</v>
      </c>
      <c r="H192" s="53" t="s">
        <v>220</v>
      </c>
      <c r="I192" s="53" t="s">
        <v>446</v>
      </c>
      <c r="J192" s="12">
        <v>46823.074291960736</v>
      </c>
      <c r="K192" s="13"/>
      <c r="L192" s="14">
        <f t="shared" si="47"/>
        <v>46823.074291960736</v>
      </c>
      <c r="M192" s="12">
        <v>23411.537145980368</v>
      </c>
      <c r="N192" s="60"/>
      <c r="O192" s="14">
        <f t="shared" si="48"/>
        <v>23411.537145980368</v>
      </c>
    </row>
    <row r="193" spans="1:15" x14ac:dyDescent="0.3">
      <c r="A193" s="55" t="s">
        <v>267</v>
      </c>
      <c r="B193" s="55" t="s">
        <v>221</v>
      </c>
      <c r="C193" s="15"/>
      <c r="D193" s="16">
        <f t="shared" ref="D193:O193" si="49">SUBTOTAL(9,D179:D192)</f>
        <v>5564205</v>
      </c>
      <c r="E193" s="17">
        <f t="shared" si="49"/>
        <v>107713</v>
      </c>
      <c r="F193" s="18">
        <f t="shared" si="49"/>
        <v>5671918</v>
      </c>
      <c r="G193" s="55" t="s">
        <v>222</v>
      </c>
      <c r="H193" s="55" t="s">
        <v>220</v>
      </c>
      <c r="I193" s="56"/>
      <c r="J193" s="19">
        <f t="shared" si="49"/>
        <v>1952890.6152560879</v>
      </c>
      <c r="K193" s="20">
        <f t="shared" si="49"/>
        <v>92956.911132372901</v>
      </c>
      <c r="L193" s="21">
        <f t="shared" si="49"/>
        <v>2045847.5263884608</v>
      </c>
      <c r="M193" s="19">
        <f t="shared" si="49"/>
        <v>976445.30762804393</v>
      </c>
      <c r="N193" s="20">
        <f t="shared" si="49"/>
        <v>46478.455566186451</v>
      </c>
      <c r="O193" s="20">
        <f t="shared" si="49"/>
        <v>1022923.7631942304</v>
      </c>
    </row>
    <row r="194" spans="1:15" x14ac:dyDescent="0.3">
      <c r="A194" s="54" t="s">
        <v>268</v>
      </c>
      <c r="B194" s="54"/>
      <c r="C194" s="30"/>
      <c r="D194" s="31">
        <f t="shared" ref="D194:O194" si="50">SUBTOTAL(9,D129:D193)</f>
        <v>21112667</v>
      </c>
      <c r="E194" s="32">
        <f t="shared" si="50"/>
        <v>159962</v>
      </c>
      <c r="F194" s="33">
        <f t="shared" si="50"/>
        <v>21272629</v>
      </c>
      <c r="G194" s="54"/>
      <c r="H194" s="54"/>
      <c r="I194" s="57"/>
      <c r="J194" s="34">
        <f t="shared" si="50"/>
        <v>7409994.643857819</v>
      </c>
      <c r="K194" s="35">
        <f t="shared" si="50"/>
        <v>1142661.8614208726</v>
      </c>
      <c r="L194" s="36">
        <f t="shared" si="50"/>
        <v>8552656.5052786935</v>
      </c>
      <c r="M194" s="34">
        <f t="shared" si="50"/>
        <v>3704997.3219289095</v>
      </c>
      <c r="N194" s="35">
        <f t="shared" si="50"/>
        <v>571330.93071043631</v>
      </c>
      <c r="O194" s="35">
        <f t="shared" si="50"/>
        <v>4276328.2526393468</v>
      </c>
    </row>
    <row r="195" spans="1:15" x14ac:dyDescent="0.3">
      <c r="A195" s="53" t="s">
        <v>219</v>
      </c>
      <c r="B195" s="53" t="s">
        <v>219</v>
      </c>
      <c r="C195" s="22" t="s">
        <v>184</v>
      </c>
      <c r="D195" s="23">
        <v>286457</v>
      </c>
      <c r="E195" s="24">
        <v>6571</v>
      </c>
      <c r="F195" s="25">
        <f t="shared" ref="F195:F226" si="51">SUM(D195:E195)</f>
        <v>293028</v>
      </c>
      <c r="G195" s="53" t="s">
        <v>218</v>
      </c>
      <c r="H195" s="53" t="s">
        <v>216</v>
      </c>
      <c r="I195" s="53" t="s">
        <v>447</v>
      </c>
      <c r="J195" s="27">
        <v>100538.9246036789</v>
      </c>
      <c r="K195" s="28">
        <v>93813.641765094348</v>
      </c>
      <c r="L195" s="29">
        <f t="shared" ref="L195:L226" si="52">J195+K195</f>
        <v>194352.56636877323</v>
      </c>
      <c r="M195" s="27">
        <v>50269.462301839449</v>
      </c>
      <c r="N195" s="64">
        <v>46906.820882547174</v>
      </c>
      <c r="O195" s="29">
        <f t="shared" ref="O195:O226" si="53">M195+N195</f>
        <v>97176.283184386615</v>
      </c>
    </row>
    <row r="196" spans="1:15" x14ac:dyDescent="0.3">
      <c r="A196" s="53" t="s">
        <v>219</v>
      </c>
      <c r="B196" s="53" t="s">
        <v>219</v>
      </c>
      <c r="C196" s="8" t="s">
        <v>185</v>
      </c>
      <c r="D196" s="9">
        <v>447480</v>
      </c>
      <c r="E196" s="10">
        <v>-9553</v>
      </c>
      <c r="F196" s="11">
        <f t="shared" si="51"/>
        <v>437927</v>
      </c>
      <c r="G196" s="53" t="s">
        <v>218</v>
      </c>
      <c r="H196" s="53" t="s">
        <v>216</v>
      </c>
      <c r="I196" s="53" t="s">
        <v>448</v>
      </c>
      <c r="J196" s="12">
        <v>157053.79160451388</v>
      </c>
      <c r="K196" s="13"/>
      <c r="L196" s="14">
        <f t="shared" si="52"/>
        <v>157053.79160451388</v>
      </c>
      <c r="M196" s="12">
        <v>78526.895802256942</v>
      </c>
      <c r="N196" s="60"/>
      <c r="O196" s="14">
        <f t="shared" si="53"/>
        <v>78526.895802256942</v>
      </c>
    </row>
    <row r="197" spans="1:15" x14ac:dyDescent="0.3">
      <c r="A197" s="53" t="s">
        <v>219</v>
      </c>
      <c r="B197" s="53" t="s">
        <v>219</v>
      </c>
      <c r="C197" s="8" t="s">
        <v>186</v>
      </c>
      <c r="D197" s="9">
        <v>283374</v>
      </c>
      <c r="E197" s="10">
        <v>3563</v>
      </c>
      <c r="F197" s="11">
        <f t="shared" si="51"/>
        <v>286937</v>
      </c>
      <c r="G197" s="53" t="s">
        <v>218</v>
      </c>
      <c r="H197" s="53" t="s">
        <v>216</v>
      </c>
      <c r="I197" s="53" t="s">
        <v>449</v>
      </c>
      <c r="J197" s="12">
        <v>99456.872133140059</v>
      </c>
      <c r="K197" s="13"/>
      <c r="L197" s="14">
        <f t="shared" si="52"/>
        <v>99456.872133140059</v>
      </c>
      <c r="M197" s="12">
        <v>49728.43606657003</v>
      </c>
      <c r="N197" s="60"/>
      <c r="O197" s="14">
        <f t="shared" si="53"/>
        <v>49728.43606657003</v>
      </c>
    </row>
    <row r="198" spans="1:15" x14ac:dyDescent="0.3">
      <c r="A198" s="53" t="s">
        <v>219</v>
      </c>
      <c r="B198" s="53" t="s">
        <v>219</v>
      </c>
      <c r="C198" s="8" t="s">
        <v>187</v>
      </c>
      <c r="D198" s="9">
        <v>400288</v>
      </c>
      <c r="E198" s="10">
        <v>26987</v>
      </c>
      <c r="F198" s="11">
        <f t="shared" si="51"/>
        <v>427275</v>
      </c>
      <c r="G198" s="53" t="s">
        <v>218</v>
      </c>
      <c r="H198" s="53" t="s">
        <v>216</v>
      </c>
      <c r="I198" s="53" t="s">
        <v>450</v>
      </c>
      <c r="J198" s="12">
        <v>140490.63228253252</v>
      </c>
      <c r="K198" s="13"/>
      <c r="L198" s="14">
        <f t="shared" si="52"/>
        <v>140490.63228253252</v>
      </c>
      <c r="M198" s="12">
        <v>70245.316141266259</v>
      </c>
      <c r="N198" s="60"/>
      <c r="O198" s="14">
        <f t="shared" si="53"/>
        <v>70245.316141266259</v>
      </c>
    </row>
    <row r="199" spans="1:15" x14ac:dyDescent="0.3">
      <c r="A199" s="53" t="s">
        <v>219</v>
      </c>
      <c r="B199" s="53" t="s">
        <v>219</v>
      </c>
      <c r="C199" s="8" t="s">
        <v>188</v>
      </c>
      <c r="D199" s="9">
        <v>411156</v>
      </c>
      <c r="E199" s="10">
        <v>9048</v>
      </c>
      <c r="F199" s="11">
        <f t="shared" si="51"/>
        <v>420204</v>
      </c>
      <c r="G199" s="53" t="s">
        <v>218</v>
      </c>
      <c r="H199" s="53" t="s">
        <v>216</v>
      </c>
      <c r="I199" s="53" t="s">
        <v>451</v>
      </c>
      <c r="J199" s="12">
        <v>144305.01640508068</v>
      </c>
      <c r="K199" s="13"/>
      <c r="L199" s="14">
        <f t="shared" si="52"/>
        <v>144305.01640508068</v>
      </c>
      <c r="M199" s="12">
        <v>72152.508202540339</v>
      </c>
      <c r="N199" s="60"/>
      <c r="O199" s="14">
        <f t="shared" si="53"/>
        <v>72152.508202540339</v>
      </c>
    </row>
    <row r="200" spans="1:15" x14ac:dyDescent="0.3">
      <c r="A200" s="53" t="s">
        <v>219</v>
      </c>
      <c r="B200" s="53" t="s">
        <v>219</v>
      </c>
      <c r="C200" s="8" t="s">
        <v>189</v>
      </c>
      <c r="D200" s="9">
        <v>354240</v>
      </c>
      <c r="E200" s="10">
        <v>18052</v>
      </c>
      <c r="F200" s="11">
        <f t="shared" si="51"/>
        <v>372292</v>
      </c>
      <c r="G200" s="53" t="s">
        <v>218</v>
      </c>
      <c r="H200" s="53" t="s">
        <v>216</v>
      </c>
      <c r="I200" s="53" t="s">
        <v>452</v>
      </c>
      <c r="J200" s="12">
        <v>124328.98707871413</v>
      </c>
      <c r="K200" s="13"/>
      <c r="L200" s="14">
        <f t="shared" si="52"/>
        <v>124328.98707871413</v>
      </c>
      <c r="M200" s="12">
        <v>62164.493539357063</v>
      </c>
      <c r="N200" s="60"/>
      <c r="O200" s="14">
        <f t="shared" si="53"/>
        <v>62164.493539357063</v>
      </c>
    </row>
    <row r="201" spans="1:15" x14ac:dyDescent="0.3">
      <c r="A201" s="53" t="s">
        <v>219</v>
      </c>
      <c r="B201" s="53" t="s">
        <v>219</v>
      </c>
      <c r="C201" s="8" t="s">
        <v>190</v>
      </c>
      <c r="D201" s="9">
        <v>266113</v>
      </c>
      <c r="E201" s="10">
        <v>25728</v>
      </c>
      <c r="F201" s="11">
        <f t="shared" si="51"/>
        <v>291841</v>
      </c>
      <c r="G201" s="53" t="s">
        <v>218</v>
      </c>
      <c r="H201" s="53" t="s">
        <v>216</v>
      </c>
      <c r="I201" s="53" t="s">
        <v>453</v>
      </c>
      <c r="J201" s="12">
        <v>93398.711998864761</v>
      </c>
      <c r="K201" s="13"/>
      <c r="L201" s="14">
        <f t="shared" si="52"/>
        <v>93398.711998864761</v>
      </c>
      <c r="M201" s="12">
        <v>46699.35599943238</v>
      </c>
      <c r="N201" s="60"/>
      <c r="O201" s="14">
        <f t="shared" si="53"/>
        <v>46699.35599943238</v>
      </c>
    </row>
    <row r="202" spans="1:15" x14ac:dyDescent="0.3">
      <c r="A202" s="53" t="s">
        <v>219</v>
      </c>
      <c r="B202" s="53" t="s">
        <v>219</v>
      </c>
      <c r="C202" s="8" t="s">
        <v>191</v>
      </c>
      <c r="D202" s="9">
        <v>366621</v>
      </c>
      <c r="E202" s="10">
        <v>43248</v>
      </c>
      <c r="F202" s="11">
        <f t="shared" si="51"/>
        <v>409869</v>
      </c>
      <c r="G202" s="53" t="s">
        <v>218</v>
      </c>
      <c r="H202" s="53" t="s">
        <v>216</v>
      </c>
      <c r="I202" s="53" t="s">
        <v>454</v>
      </c>
      <c r="J202" s="12">
        <v>128674.39468096558</v>
      </c>
      <c r="K202" s="13"/>
      <c r="L202" s="14">
        <f t="shared" si="52"/>
        <v>128674.39468096558</v>
      </c>
      <c r="M202" s="12">
        <v>64337.197340482788</v>
      </c>
      <c r="N202" s="60"/>
      <c r="O202" s="14">
        <f t="shared" si="53"/>
        <v>64337.197340482788</v>
      </c>
    </row>
    <row r="203" spans="1:15" x14ac:dyDescent="0.3">
      <c r="A203" s="53" t="s">
        <v>219</v>
      </c>
      <c r="B203" s="53" t="s">
        <v>219</v>
      </c>
      <c r="C203" s="8" t="s">
        <v>192</v>
      </c>
      <c r="D203" s="9">
        <v>448773</v>
      </c>
      <c r="E203" s="10">
        <v>-30328</v>
      </c>
      <c r="F203" s="11">
        <f t="shared" si="51"/>
        <v>418445</v>
      </c>
      <c r="G203" s="53" t="s">
        <v>218</v>
      </c>
      <c r="H203" s="53" t="s">
        <v>216</v>
      </c>
      <c r="I203" s="53" t="s">
        <v>455</v>
      </c>
      <c r="J203" s="12">
        <v>157507.60083072429</v>
      </c>
      <c r="K203" s="13"/>
      <c r="L203" s="14">
        <f t="shared" si="52"/>
        <v>157507.60083072429</v>
      </c>
      <c r="M203" s="12">
        <v>78753.800415362144</v>
      </c>
      <c r="N203" s="60"/>
      <c r="O203" s="14">
        <f t="shared" si="53"/>
        <v>78753.800415362144</v>
      </c>
    </row>
    <row r="204" spans="1:15" x14ac:dyDescent="0.3">
      <c r="A204" s="53" t="s">
        <v>219</v>
      </c>
      <c r="B204" s="53" t="s">
        <v>219</v>
      </c>
      <c r="C204" s="8" t="s">
        <v>193</v>
      </c>
      <c r="D204" s="9">
        <v>468325</v>
      </c>
      <c r="E204" s="10">
        <v>14633</v>
      </c>
      <c r="F204" s="11">
        <f t="shared" si="51"/>
        <v>482958</v>
      </c>
      <c r="G204" s="53" t="s">
        <v>218</v>
      </c>
      <c r="H204" s="53" t="s">
        <v>216</v>
      </c>
      <c r="I204" s="53" t="s">
        <v>456</v>
      </c>
      <c r="J204" s="12">
        <v>164369.84212296407</v>
      </c>
      <c r="K204" s="13"/>
      <c r="L204" s="14">
        <f t="shared" si="52"/>
        <v>164369.84212296407</v>
      </c>
      <c r="M204" s="12">
        <v>82184.921061482033</v>
      </c>
      <c r="N204" s="60"/>
      <c r="O204" s="14">
        <f t="shared" si="53"/>
        <v>82184.921061482033</v>
      </c>
    </row>
    <row r="205" spans="1:15" x14ac:dyDescent="0.3">
      <c r="A205" s="53" t="s">
        <v>219</v>
      </c>
      <c r="B205" s="53" t="s">
        <v>219</v>
      </c>
      <c r="C205" s="8" t="s">
        <v>194</v>
      </c>
      <c r="D205" s="9">
        <v>373590</v>
      </c>
      <c r="E205" s="10">
        <v>-18337</v>
      </c>
      <c r="F205" s="11">
        <f t="shared" si="51"/>
        <v>355253</v>
      </c>
      <c r="G205" s="53" t="s">
        <v>218</v>
      </c>
      <c r="H205" s="53" t="s">
        <v>216</v>
      </c>
      <c r="I205" s="53" t="s">
        <v>457</v>
      </c>
      <c r="J205" s="12">
        <v>131120.33164729225</v>
      </c>
      <c r="K205" s="13"/>
      <c r="L205" s="14">
        <f t="shared" si="52"/>
        <v>131120.33164729225</v>
      </c>
      <c r="M205" s="12">
        <v>65560.165823646123</v>
      </c>
      <c r="N205" s="60"/>
      <c r="O205" s="14">
        <f t="shared" si="53"/>
        <v>65560.165823646123</v>
      </c>
    </row>
    <row r="206" spans="1:15" x14ac:dyDescent="0.3">
      <c r="A206" s="53" t="s">
        <v>219</v>
      </c>
      <c r="B206" s="53" t="s">
        <v>219</v>
      </c>
      <c r="C206" s="8" t="s">
        <v>195</v>
      </c>
      <c r="D206" s="9">
        <v>351359</v>
      </c>
      <c r="E206" s="10">
        <v>8390</v>
      </c>
      <c r="F206" s="11">
        <f t="shared" si="51"/>
        <v>359749</v>
      </c>
      <c r="G206" s="53" t="s">
        <v>218</v>
      </c>
      <c r="H206" s="53" t="s">
        <v>216</v>
      </c>
      <c r="I206" s="53" t="s">
        <v>458</v>
      </c>
      <c r="J206" s="12">
        <v>123317.83133183692</v>
      </c>
      <c r="K206" s="13"/>
      <c r="L206" s="14">
        <f t="shared" si="52"/>
        <v>123317.83133183692</v>
      </c>
      <c r="M206" s="12">
        <v>61658.915665918459</v>
      </c>
      <c r="N206" s="60"/>
      <c r="O206" s="14">
        <f t="shared" si="53"/>
        <v>61658.915665918459</v>
      </c>
    </row>
    <row r="207" spans="1:15" x14ac:dyDescent="0.3">
      <c r="A207" s="53" t="s">
        <v>219</v>
      </c>
      <c r="B207" s="53" t="s">
        <v>219</v>
      </c>
      <c r="C207" s="8" t="s">
        <v>196</v>
      </c>
      <c r="D207" s="9">
        <v>257883</v>
      </c>
      <c r="E207" s="10">
        <v>4323</v>
      </c>
      <c r="F207" s="11">
        <f t="shared" si="51"/>
        <v>262206</v>
      </c>
      <c r="G207" s="53" t="s">
        <v>218</v>
      </c>
      <c r="H207" s="53" t="s">
        <v>216</v>
      </c>
      <c r="I207" s="53" t="s">
        <v>459</v>
      </c>
      <c r="J207" s="12">
        <v>90510.196970472083</v>
      </c>
      <c r="K207" s="13"/>
      <c r="L207" s="14">
        <f t="shared" si="52"/>
        <v>90510.196970472083</v>
      </c>
      <c r="M207" s="12">
        <v>45255.098485236042</v>
      </c>
      <c r="N207" s="60"/>
      <c r="O207" s="14">
        <f t="shared" si="53"/>
        <v>45255.098485236042</v>
      </c>
    </row>
    <row r="208" spans="1:15" x14ac:dyDescent="0.3">
      <c r="A208" s="53" t="s">
        <v>219</v>
      </c>
      <c r="B208" s="53" t="s">
        <v>219</v>
      </c>
      <c r="C208" s="8" t="s">
        <v>197</v>
      </c>
      <c r="D208" s="9">
        <v>336897</v>
      </c>
      <c r="E208" s="10">
        <v>1264</v>
      </c>
      <c r="F208" s="11">
        <f t="shared" si="51"/>
        <v>338161</v>
      </c>
      <c r="G208" s="53" t="s">
        <v>218</v>
      </c>
      <c r="H208" s="53" t="s">
        <v>216</v>
      </c>
      <c r="I208" s="53" t="s">
        <v>460</v>
      </c>
      <c r="J208" s="12">
        <v>118242.04708631874</v>
      </c>
      <c r="K208" s="13"/>
      <c r="L208" s="14">
        <f t="shared" si="52"/>
        <v>118242.04708631874</v>
      </c>
      <c r="M208" s="12">
        <v>59121.023543159368</v>
      </c>
      <c r="N208" s="60"/>
      <c r="O208" s="14">
        <f t="shared" si="53"/>
        <v>59121.023543159368</v>
      </c>
    </row>
    <row r="209" spans="1:15" x14ac:dyDescent="0.3">
      <c r="A209" s="53" t="s">
        <v>219</v>
      </c>
      <c r="B209" s="53" t="s">
        <v>219</v>
      </c>
      <c r="C209" s="8" t="s">
        <v>198</v>
      </c>
      <c r="D209" s="9">
        <v>269211</v>
      </c>
      <c r="E209" s="10">
        <v>2348</v>
      </c>
      <c r="F209" s="11">
        <f t="shared" si="51"/>
        <v>271559</v>
      </c>
      <c r="G209" s="53" t="s">
        <v>218</v>
      </c>
      <c r="H209" s="53" t="s">
        <v>216</v>
      </c>
      <c r="I209" s="53" t="s">
        <v>461</v>
      </c>
      <c r="J209" s="12">
        <v>94486.029077596279</v>
      </c>
      <c r="K209" s="13"/>
      <c r="L209" s="14">
        <f t="shared" si="52"/>
        <v>94486.029077596279</v>
      </c>
      <c r="M209" s="12">
        <v>47243.014538798139</v>
      </c>
      <c r="N209" s="60"/>
      <c r="O209" s="14">
        <f t="shared" si="53"/>
        <v>47243.014538798139</v>
      </c>
    </row>
    <row r="210" spans="1:15" x14ac:dyDescent="0.3">
      <c r="A210" s="53" t="s">
        <v>219</v>
      </c>
      <c r="B210" s="53" t="s">
        <v>219</v>
      </c>
      <c r="C210" s="22" t="s">
        <v>199</v>
      </c>
      <c r="D210" s="23">
        <v>356391</v>
      </c>
      <c r="E210" s="24">
        <v>5497</v>
      </c>
      <c r="F210" s="25">
        <f t="shared" si="51"/>
        <v>361888</v>
      </c>
      <c r="G210" s="53" t="s">
        <v>218</v>
      </c>
      <c r="H210" s="53" t="s">
        <v>216</v>
      </c>
      <c r="I210" s="53" t="s">
        <v>462</v>
      </c>
      <c r="J210" s="27">
        <v>125083.93189354676</v>
      </c>
      <c r="K210" s="28">
        <v>116716.77634794661</v>
      </c>
      <c r="L210" s="29">
        <f t="shared" si="52"/>
        <v>241800.70824149338</v>
      </c>
      <c r="M210" s="27">
        <v>62541.96594677338</v>
      </c>
      <c r="N210" s="64">
        <v>58358.388173973304</v>
      </c>
      <c r="O210" s="29">
        <f t="shared" si="53"/>
        <v>120900.35412074669</v>
      </c>
    </row>
    <row r="211" spans="1:15" x14ac:dyDescent="0.3">
      <c r="A211" s="53" t="s">
        <v>219</v>
      </c>
      <c r="B211" s="53" t="s">
        <v>219</v>
      </c>
      <c r="C211" s="8" t="s">
        <v>200</v>
      </c>
      <c r="D211" s="9">
        <v>330376</v>
      </c>
      <c r="E211" s="10">
        <v>22685</v>
      </c>
      <c r="F211" s="11">
        <f t="shared" si="51"/>
        <v>353061</v>
      </c>
      <c r="G211" s="53" t="s">
        <v>218</v>
      </c>
      <c r="H211" s="53" t="s">
        <v>216</v>
      </c>
      <c r="I211" s="53" t="s">
        <v>463</v>
      </c>
      <c r="J211" s="12">
        <v>115953.34641801393</v>
      </c>
      <c r="K211" s="13"/>
      <c r="L211" s="14">
        <f t="shared" si="52"/>
        <v>115953.34641801393</v>
      </c>
      <c r="M211" s="12">
        <v>57976.673209006964</v>
      </c>
      <c r="N211" s="60"/>
      <c r="O211" s="14">
        <f t="shared" si="53"/>
        <v>57976.673209006964</v>
      </c>
    </row>
    <row r="212" spans="1:15" x14ac:dyDescent="0.3">
      <c r="A212" s="53" t="s">
        <v>219</v>
      </c>
      <c r="B212" s="53" t="s">
        <v>219</v>
      </c>
      <c r="C212" s="8" t="s">
        <v>201</v>
      </c>
      <c r="D212" s="9">
        <v>318765</v>
      </c>
      <c r="E212" s="10">
        <v>20898</v>
      </c>
      <c r="F212" s="11">
        <f t="shared" si="51"/>
        <v>339663</v>
      </c>
      <c r="G212" s="53" t="s">
        <v>218</v>
      </c>
      <c r="H212" s="53" t="s">
        <v>216</v>
      </c>
      <c r="I212" s="53" t="s">
        <v>464</v>
      </c>
      <c r="J212" s="12">
        <v>111878.18870298755</v>
      </c>
      <c r="K212" s="13"/>
      <c r="L212" s="14">
        <f t="shared" si="52"/>
        <v>111878.18870298755</v>
      </c>
      <c r="M212" s="12">
        <v>55939.094351493775</v>
      </c>
      <c r="N212" s="60"/>
      <c r="O212" s="14">
        <f t="shared" si="53"/>
        <v>55939.094351493775</v>
      </c>
    </row>
    <row r="213" spans="1:15" x14ac:dyDescent="0.3">
      <c r="A213" s="53" t="s">
        <v>219</v>
      </c>
      <c r="B213" s="53" t="s">
        <v>219</v>
      </c>
      <c r="C213" s="8" t="s">
        <v>202</v>
      </c>
      <c r="D213" s="9">
        <v>324085</v>
      </c>
      <c r="E213" s="10">
        <v>25025</v>
      </c>
      <c r="F213" s="11">
        <f t="shared" si="51"/>
        <v>349110</v>
      </c>
      <c r="G213" s="53" t="s">
        <v>218</v>
      </c>
      <c r="H213" s="53" t="s">
        <v>216</v>
      </c>
      <c r="I213" s="53" t="s">
        <v>465</v>
      </c>
      <c r="J213" s="12">
        <v>113745.36974199714</v>
      </c>
      <c r="K213" s="13"/>
      <c r="L213" s="14">
        <f t="shared" si="52"/>
        <v>113745.36974199714</v>
      </c>
      <c r="M213" s="12">
        <v>56872.684870998572</v>
      </c>
      <c r="N213" s="60"/>
      <c r="O213" s="14">
        <f t="shared" si="53"/>
        <v>56872.684870998572</v>
      </c>
    </row>
    <row r="214" spans="1:15" x14ac:dyDescent="0.3">
      <c r="A214" s="53" t="s">
        <v>219</v>
      </c>
      <c r="B214" s="53" t="s">
        <v>219</v>
      </c>
      <c r="C214" s="8" t="s">
        <v>203</v>
      </c>
      <c r="D214" s="9">
        <v>214680</v>
      </c>
      <c r="E214" s="10">
        <v>3405</v>
      </c>
      <c r="F214" s="11">
        <f t="shared" si="51"/>
        <v>218085</v>
      </c>
      <c r="G214" s="53" t="s">
        <v>218</v>
      </c>
      <c r="H214" s="53" t="s">
        <v>216</v>
      </c>
      <c r="I214" s="53" t="s">
        <v>466</v>
      </c>
      <c r="J214" s="12">
        <v>75347.072453868415</v>
      </c>
      <c r="K214" s="13"/>
      <c r="L214" s="14">
        <f t="shared" si="52"/>
        <v>75347.072453868415</v>
      </c>
      <c r="M214" s="12">
        <v>37673.536226934208</v>
      </c>
      <c r="N214" s="60"/>
      <c r="O214" s="14">
        <f t="shared" si="53"/>
        <v>37673.536226934208</v>
      </c>
    </row>
    <row r="215" spans="1:15" x14ac:dyDescent="0.3">
      <c r="A215" s="53" t="s">
        <v>219</v>
      </c>
      <c r="B215" s="53" t="s">
        <v>219</v>
      </c>
      <c r="C215" s="8" t="s">
        <v>204</v>
      </c>
      <c r="D215" s="9">
        <v>444965</v>
      </c>
      <c r="E215" s="10">
        <v>7025</v>
      </c>
      <c r="F215" s="11">
        <f t="shared" si="51"/>
        <v>451990</v>
      </c>
      <c r="G215" s="53" t="s">
        <v>218</v>
      </c>
      <c r="H215" s="53" t="s">
        <v>216</v>
      </c>
      <c r="I215" s="53" t="s">
        <v>467</v>
      </c>
      <c r="J215" s="12">
        <v>156171.09229753847</v>
      </c>
      <c r="K215" s="13"/>
      <c r="L215" s="14">
        <f t="shared" si="52"/>
        <v>156171.09229753847</v>
      </c>
      <c r="M215" s="12">
        <v>78085.546148769237</v>
      </c>
      <c r="N215" s="60"/>
      <c r="O215" s="14">
        <f t="shared" si="53"/>
        <v>78085.546148769237</v>
      </c>
    </row>
    <row r="216" spans="1:15" x14ac:dyDescent="0.3">
      <c r="A216" s="53" t="s">
        <v>219</v>
      </c>
      <c r="B216" s="53" t="s">
        <v>219</v>
      </c>
      <c r="C216" s="8" t="s">
        <v>205</v>
      </c>
      <c r="D216" s="9">
        <v>399443</v>
      </c>
      <c r="E216" s="10">
        <v>6567</v>
      </c>
      <c r="F216" s="11">
        <f t="shared" si="51"/>
        <v>406010</v>
      </c>
      <c r="G216" s="53" t="s">
        <v>218</v>
      </c>
      <c r="H216" s="53" t="s">
        <v>216</v>
      </c>
      <c r="I216" s="53" t="s">
        <v>468</v>
      </c>
      <c r="J216" s="12">
        <v>140194.05935434398</v>
      </c>
      <c r="K216" s="13"/>
      <c r="L216" s="14">
        <f t="shared" si="52"/>
        <v>140194.05935434398</v>
      </c>
      <c r="M216" s="12">
        <v>70097.029677171988</v>
      </c>
      <c r="N216" s="60"/>
      <c r="O216" s="14">
        <f t="shared" si="53"/>
        <v>70097.029677171988</v>
      </c>
    </row>
    <row r="217" spans="1:15" x14ac:dyDescent="0.3">
      <c r="A217" s="53" t="s">
        <v>219</v>
      </c>
      <c r="B217" s="53" t="s">
        <v>219</v>
      </c>
      <c r="C217" s="8" t="s">
        <v>206</v>
      </c>
      <c r="D217" s="9">
        <v>233923</v>
      </c>
      <c r="E217" s="10">
        <v>3003</v>
      </c>
      <c r="F217" s="11">
        <f t="shared" si="51"/>
        <v>236926</v>
      </c>
      <c r="G217" s="53" t="s">
        <v>218</v>
      </c>
      <c r="H217" s="53" t="s">
        <v>216</v>
      </c>
      <c r="I217" s="53" t="s">
        <v>469</v>
      </c>
      <c r="J217" s="12">
        <v>82100.862817338653</v>
      </c>
      <c r="K217" s="13"/>
      <c r="L217" s="14">
        <f t="shared" si="52"/>
        <v>82100.862817338653</v>
      </c>
      <c r="M217" s="12">
        <v>41050.431408669327</v>
      </c>
      <c r="N217" s="60"/>
      <c r="O217" s="14">
        <f t="shared" si="53"/>
        <v>41050.431408669327</v>
      </c>
    </row>
    <row r="218" spans="1:15" x14ac:dyDescent="0.3">
      <c r="A218" s="53" t="s">
        <v>219</v>
      </c>
      <c r="B218" s="53" t="s">
        <v>219</v>
      </c>
      <c r="C218" s="8" t="s">
        <v>207</v>
      </c>
      <c r="D218" s="9">
        <v>461514</v>
      </c>
      <c r="E218" s="10">
        <v>14890</v>
      </c>
      <c r="F218" s="11">
        <f t="shared" si="51"/>
        <v>476404</v>
      </c>
      <c r="G218" s="53" t="s">
        <v>218</v>
      </c>
      <c r="H218" s="53" t="s">
        <v>216</v>
      </c>
      <c r="I218" s="53" t="s">
        <v>470</v>
      </c>
      <c r="J218" s="12">
        <v>161979.35902960045</v>
      </c>
      <c r="K218" s="13"/>
      <c r="L218" s="14">
        <f t="shared" si="52"/>
        <v>161979.35902960045</v>
      </c>
      <c r="M218" s="12">
        <v>80989.679514800227</v>
      </c>
      <c r="N218" s="60"/>
      <c r="O218" s="14">
        <f t="shared" si="53"/>
        <v>80989.679514800227</v>
      </c>
    </row>
    <row r="219" spans="1:15" x14ac:dyDescent="0.3">
      <c r="A219" s="53" t="s">
        <v>219</v>
      </c>
      <c r="B219" s="53" t="s">
        <v>219</v>
      </c>
      <c r="C219" s="22" t="s">
        <v>208</v>
      </c>
      <c r="D219" s="23">
        <v>355803</v>
      </c>
      <c r="E219" s="24">
        <v>5370</v>
      </c>
      <c r="F219" s="25">
        <f t="shared" si="51"/>
        <v>361173</v>
      </c>
      <c r="G219" s="53" t="s">
        <v>218</v>
      </c>
      <c r="H219" s="53" t="s">
        <v>216</v>
      </c>
      <c r="I219" s="53" t="s">
        <v>471</v>
      </c>
      <c r="J219" s="27">
        <v>124877.55925239307</v>
      </c>
      <c r="K219" s="28">
        <v>116524.20845343581</v>
      </c>
      <c r="L219" s="29">
        <f t="shared" si="52"/>
        <v>241401.76770582888</v>
      </c>
      <c r="M219" s="27">
        <v>62438.779626196534</v>
      </c>
      <c r="N219" s="64">
        <v>58262.104226717907</v>
      </c>
      <c r="O219" s="29">
        <f t="shared" si="53"/>
        <v>120700.88385291444</v>
      </c>
    </row>
    <row r="220" spans="1:15" x14ac:dyDescent="0.3">
      <c r="A220" s="53" t="s">
        <v>219</v>
      </c>
      <c r="B220" s="53" t="s">
        <v>219</v>
      </c>
      <c r="C220" s="8" t="s">
        <v>209</v>
      </c>
      <c r="D220" s="9">
        <v>223089</v>
      </c>
      <c r="E220" s="10">
        <v>9215</v>
      </c>
      <c r="F220" s="11">
        <f t="shared" si="51"/>
        <v>232304</v>
      </c>
      <c r="G220" s="53" t="s">
        <v>218</v>
      </c>
      <c r="H220" s="53" t="s">
        <v>216</v>
      </c>
      <c r="I220" s="53" t="s">
        <v>472</v>
      </c>
      <c r="J220" s="12">
        <v>78298.411806693912</v>
      </c>
      <c r="K220" s="13"/>
      <c r="L220" s="14">
        <f t="shared" si="52"/>
        <v>78298.411806693912</v>
      </c>
      <c r="M220" s="12">
        <v>39149.205903346956</v>
      </c>
      <c r="N220" s="60"/>
      <c r="O220" s="14">
        <f t="shared" si="53"/>
        <v>39149.205903346956</v>
      </c>
    </row>
    <row r="221" spans="1:15" x14ac:dyDescent="0.3">
      <c r="A221" s="53" t="s">
        <v>219</v>
      </c>
      <c r="B221" s="53" t="s">
        <v>219</v>
      </c>
      <c r="C221" s="8" t="s">
        <v>210</v>
      </c>
      <c r="D221" s="9">
        <v>389535</v>
      </c>
      <c r="E221" s="10">
        <v>5888</v>
      </c>
      <c r="F221" s="11">
        <f t="shared" si="51"/>
        <v>395423</v>
      </c>
      <c r="G221" s="53" t="s">
        <v>218</v>
      </c>
      <c r="H221" s="53" t="s">
        <v>216</v>
      </c>
      <c r="I221" s="53" t="s">
        <v>473</v>
      </c>
      <c r="J221" s="12">
        <v>136716.61015612833</v>
      </c>
      <c r="K221" s="13"/>
      <c r="L221" s="14">
        <f t="shared" si="52"/>
        <v>136716.61015612833</v>
      </c>
      <c r="M221" s="12">
        <v>68358.305078064164</v>
      </c>
      <c r="N221" s="60"/>
      <c r="O221" s="14">
        <f t="shared" si="53"/>
        <v>68358.305078064164</v>
      </c>
    </row>
    <row r="222" spans="1:15" x14ac:dyDescent="0.3">
      <c r="A222" s="53" t="s">
        <v>219</v>
      </c>
      <c r="B222" s="53" t="s">
        <v>219</v>
      </c>
      <c r="C222" s="8" t="s">
        <v>211</v>
      </c>
      <c r="D222" s="9">
        <v>230510</v>
      </c>
      <c r="E222" s="10">
        <v>3825</v>
      </c>
      <c r="F222" s="11">
        <f t="shared" si="51"/>
        <v>234335</v>
      </c>
      <c r="G222" s="53" t="s">
        <v>218</v>
      </c>
      <c r="H222" s="53" t="s">
        <v>216</v>
      </c>
      <c r="I222" s="53" t="s">
        <v>474</v>
      </c>
      <c r="J222" s="12">
        <v>80902.988966560501</v>
      </c>
      <c r="K222" s="13"/>
      <c r="L222" s="14">
        <f t="shared" si="52"/>
        <v>80902.988966560501</v>
      </c>
      <c r="M222" s="12">
        <v>40451.49448328025</v>
      </c>
      <c r="N222" s="60"/>
      <c r="O222" s="14">
        <f t="shared" si="53"/>
        <v>40451.49448328025</v>
      </c>
    </row>
    <row r="223" spans="1:15" x14ac:dyDescent="0.3">
      <c r="A223" s="53" t="s">
        <v>219</v>
      </c>
      <c r="B223" s="53" t="s">
        <v>219</v>
      </c>
      <c r="C223" s="8" t="s">
        <v>212</v>
      </c>
      <c r="D223" s="9">
        <v>389770</v>
      </c>
      <c r="E223" s="10">
        <v>20482</v>
      </c>
      <c r="F223" s="11">
        <f t="shared" si="51"/>
        <v>410252</v>
      </c>
      <c r="G223" s="53" t="s">
        <v>218</v>
      </c>
      <c r="H223" s="53" t="s">
        <v>216</v>
      </c>
      <c r="I223" s="53" t="s">
        <v>475</v>
      </c>
      <c r="J223" s="12">
        <v>136799.08901781394</v>
      </c>
      <c r="K223" s="13"/>
      <c r="L223" s="14">
        <f t="shared" si="52"/>
        <v>136799.08901781394</v>
      </c>
      <c r="M223" s="12">
        <v>68399.544508906969</v>
      </c>
      <c r="N223" s="60"/>
      <c r="O223" s="14">
        <f t="shared" si="53"/>
        <v>68399.544508906969</v>
      </c>
    </row>
    <row r="224" spans="1:15" x14ac:dyDescent="0.3">
      <c r="A224" s="53" t="s">
        <v>219</v>
      </c>
      <c r="B224" s="53" t="s">
        <v>219</v>
      </c>
      <c r="C224" s="8" t="s">
        <v>213</v>
      </c>
      <c r="D224" s="9">
        <v>367221</v>
      </c>
      <c r="E224" s="10">
        <v>10850</v>
      </c>
      <c r="F224" s="11">
        <f t="shared" si="51"/>
        <v>378071</v>
      </c>
      <c r="G224" s="53" t="s">
        <v>218</v>
      </c>
      <c r="H224" s="53" t="s">
        <v>216</v>
      </c>
      <c r="I224" s="53" t="s">
        <v>476</v>
      </c>
      <c r="J224" s="12">
        <v>128884.97900867344</v>
      </c>
      <c r="K224" s="13"/>
      <c r="L224" s="14">
        <f t="shared" si="52"/>
        <v>128884.97900867344</v>
      </c>
      <c r="M224" s="12">
        <v>64442.489504336721</v>
      </c>
      <c r="N224" s="60"/>
      <c r="O224" s="14">
        <f t="shared" si="53"/>
        <v>64442.489504336721</v>
      </c>
    </row>
    <row r="225" spans="1:15" x14ac:dyDescent="0.3">
      <c r="A225" s="53" t="s">
        <v>219</v>
      </c>
      <c r="B225" s="53" t="s">
        <v>219</v>
      </c>
      <c r="C225" s="8" t="s">
        <v>214</v>
      </c>
      <c r="D225" s="9">
        <v>404758</v>
      </c>
      <c r="E225" s="10">
        <v>10555</v>
      </c>
      <c r="F225" s="11">
        <f t="shared" si="51"/>
        <v>415313</v>
      </c>
      <c r="G225" s="53" t="s">
        <v>218</v>
      </c>
      <c r="H225" s="53" t="s">
        <v>216</v>
      </c>
      <c r="I225" s="53" t="s">
        <v>477</v>
      </c>
      <c r="J225" s="12">
        <v>142059.48552395598</v>
      </c>
      <c r="K225" s="13"/>
      <c r="L225" s="14">
        <f t="shared" si="52"/>
        <v>142059.48552395598</v>
      </c>
      <c r="M225" s="12">
        <v>71029.742761977992</v>
      </c>
      <c r="N225" s="60"/>
      <c r="O225" s="14">
        <f t="shared" si="53"/>
        <v>71029.742761977992</v>
      </c>
    </row>
    <row r="226" spans="1:15" x14ac:dyDescent="0.3">
      <c r="A226" s="53" t="s">
        <v>219</v>
      </c>
      <c r="B226" s="53" t="s">
        <v>219</v>
      </c>
      <c r="C226" s="8" t="s">
        <v>215</v>
      </c>
      <c r="D226" s="9">
        <v>352170</v>
      </c>
      <c r="E226" s="10">
        <v>17150</v>
      </c>
      <c r="F226" s="11">
        <f t="shared" si="51"/>
        <v>369320</v>
      </c>
      <c r="G226" s="53" t="s">
        <v>218</v>
      </c>
      <c r="H226" s="53" t="s">
        <v>216</v>
      </c>
      <c r="I226" s="53" t="s">
        <v>478</v>
      </c>
      <c r="J226" s="12">
        <v>123602.47114812203</v>
      </c>
      <c r="K226" s="13"/>
      <c r="L226" s="14">
        <f t="shared" si="52"/>
        <v>123602.47114812203</v>
      </c>
      <c r="M226" s="12">
        <v>61801.235574061015</v>
      </c>
      <c r="N226" s="60"/>
      <c r="O226" s="14">
        <f t="shared" si="53"/>
        <v>61801.235574061015</v>
      </c>
    </row>
    <row r="227" spans="1:15" x14ac:dyDescent="0.3">
      <c r="A227" s="52" t="s">
        <v>219</v>
      </c>
      <c r="B227" s="52" t="s">
        <v>217</v>
      </c>
      <c r="C227" s="37"/>
      <c r="D227" s="38">
        <f t="shared" ref="D227:O227" si="54">SUBTOTAL(9,D195:D226)</f>
        <v>11118765</v>
      </c>
      <c r="E227" s="38">
        <f t="shared" si="54"/>
        <v>298267</v>
      </c>
      <c r="F227" s="18">
        <f t="shared" si="54"/>
        <v>11417032</v>
      </c>
      <c r="G227" s="52" t="s">
        <v>218</v>
      </c>
      <c r="H227" s="52" t="s">
        <v>216</v>
      </c>
      <c r="I227" s="58"/>
      <c r="J227" s="39">
        <f t="shared" si="54"/>
        <v>3902396.0874442714</v>
      </c>
      <c r="K227" s="38">
        <f t="shared" si="54"/>
        <v>327054.62656647677</v>
      </c>
      <c r="L227" s="40">
        <f t="shared" si="54"/>
        <v>4229450.7140107481</v>
      </c>
      <c r="M227" s="39">
        <f t="shared" si="54"/>
        <v>1951198.0437221357</v>
      </c>
      <c r="N227" s="38">
        <f t="shared" si="54"/>
        <v>163527.31328323839</v>
      </c>
      <c r="O227" s="38">
        <f t="shared" si="54"/>
        <v>2114725.357005374</v>
      </c>
    </row>
    <row r="228" spans="1:15" ht="15" thickBot="1" x14ac:dyDescent="0.35">
      <c r="A228" s="51" t="s">
        <v>217</v>
      </c>
      <c r="B228" s="51"/>
      <c r="C228" s="41"/>
      <c r="D228" s="42">
        <f t="shared" ref="D228:O228" si="55">SUBTOTAL(9,D195:D227)</f>
        <v>11118765</v>
      </c>
      <c r="E228" s="42">
        <f t="shared" si="55"/>
        <v>298267</v>
      </c>
      <c r="F228" s="33">
        <f t="shared" si="55"/>
        <v>11417032</v>
      </c>
      <c r="G228" s="51"/>
      <c r="H228" s="51"/>
      <c r="I228" s="59"/>
      <c r="J228" s="43">
        <f t="shared" si="55"/>
        <v>3902396.0874442714</v>
      </c>
      <c r="K228" s="42">
        <f t="shared" si="55"/>
        <v>327054.62656647677</v>
      </c>
      <c r="L228" s="44">
        <f t="shared" si="55"/>
        <v>4229450.7140107481</v>
      </c>
      <c r="M228" s="43">
        <f t="shared" si="55"/>
        <v>1951198.0437221357</v>
      </c>
      <c r="N228" s="42">
        <f t="shared" si="55"/>
        <v>163527.31328323839</v>
      </c>
      <c r="O228" s="42">
        <f t="shared" si="55"/>
        <v>2114725.357005374</v>
      </c>
    </row>
    <row r="229" spans="1:15" ht="15" thickTop="1" x14ac:dyDescent="0.3">
      <c r="A229" s="45" t="s">
        <v>479</v>
      </c>
      <c r="B229" s="50"/>
      <c r="C229" s="45"/>
      <c r="D229" s="46">
        <f t="shared" ref="D229:O229" si="56">D57+D128+D194+D228</f>
        <v>71230372</v>
      </c>
      <c r="E229" s="46">
        <f t="shared" si="56"/>
        <v>1158977</v>
      </c>
      <c r="F229" s="46">
        <f t="shared" si="56"/>
        <v>72389349</v>
      </c>
      <c r="G229" s="50"/>
      <c r="H229" s="50"/>
      <c r="I229" s="50"/>
      <c r="J229" s="47">
        <f t="shared" si="56"/>
        <v>24999999.999999996</v>
      </c>
      <c r="K229" s="48">
        <f t="shared" si="56"/>
        <v>4000000</v>
      </c>
      <c r="L229" s="49">
        <f t="shared" si="56"/>
        <v>28999999.999999996</v>
      </c>
      <c r="M229" s="47">
        <f t="shared" si="56"/>
        <v>12499999.999999998</v>
      </c>
      <c r="N229" s="48">
        <f t="shared" si="56"/>
        <v>2000000</v>
      </c>
      <c r="O229" s="48">
        <f t="shared" si="56"/>
        <v>9475121.5230760165</v>
      </c>
    </row>
    <row r="230" spans="1:15" x14ac:dyDescent="0.3">
      <c r="C230" s="63" t="s">
        <v>484</v>
      </c>
      <c r="D230" s="26"/>
      <c r="E230" s="26"/>
      <c r="F230" s="26"/>
      <c r="J230" s="26"/>
      <c r="K230" s="26"/>
      <c r="L230" s="26"/>
    </row>
    <row r="232" spans="1:15" x14ac:dyDescent="0.3">
      <c r="D232" s="11"/>
      <c r="J232" s="11"/>
    </row>
  </sheetData>
  <autoFilter ref="A2:R230"/>
  <mergeCells count="2">
    <mergeCell ref="J1:L1"/>
    <mergeCell ref="M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Pratap</dc:creator>
  <cp:lastModifiedBy>Shaun Lintern</cp:lastModifiedBy>
  <dcterms:created xsi:type="dcterms:W3CDTF">2015-09-25T19:59:30Z</dcterms:created>
  <dcterms:modified xsi:type="dcterms:W3CDTF">2015-10-30T13:04:17Z</dcterms:modified>
</cp:coreProperties>
</file>