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00" windowHeight="10545" firstSheet="6" activeTab="6"/>
  </bookViews>
  <sheets>
    <sheet name="ELC" sheetId="1" state="hidden" r:id="rId1"/>
    <sheet name="NWL" sheetId="2" state="hidden" r:id="rId2"/>
    <sheet name="NCL" sheetId="3" state="hidden" r:id="rId3"/>
    <sheet name="ONEL" sheetId="4" state="hidden" r:id="rId4"/>
    <sheet name="SWL" sheetId="5" state="hidden" r:id="rId5"/>
    <sheet name="SEL" sheetId="6" state="hidden" r:id="rId6"/>
    <sheet name="A&amp;E summary" sheetId="7" r:id="rId7"/>
    <sheet name="RTT summary" sheetId="8" state="hidden" r:id="rId8"/>
    <sheet name="All_Type" sheetId="9" state="hidden" r:id="rId9"/>
    <sheet name="Type_1" sheetId="11" state="hidden" r:id="rId10"/>
  </sheets>
  <externalReferences>
    <externalReference r:id="rId11"/>
  </externalReferences>
  <definedNames>
    <definedName name="Query_from_Performance" localSheetId="8" hidden="1">All_Type!$A$1:$E$129</definedName>
    <definedName name="Query_from_Performance" localSheetId="9" hidden="1">Type_1!$A$1:$I$822</definedName>
    <definedName name="Query_from_Performance_1" localSheetId="9" hidden="1">Type_1!$A$1:$E$51</definedName>
    <definedName name="Query_from_Performance_2" localSheetId="9" hidden="1">Type_1!$M$1:$M$2</definedName>
  </definedNames>
  <calcPr calcId="125725"/>
</workbook>
</file>

<file path=xl/calcChain.xml><?xml version="1.0" encoding="utf-8"?>
<calcChain xmlns="http://schemas.openxmlformats.org/spreadsheetml/2006/main">
  <c r="S18" i="7"/>
  <c r="S9"/>
  <c r="S14"/>
  <c r="S24"/>
  <c r="S10"/>
  <c r="S13"/>
  <c r="S21"/>
  <c r="S25"/>
  <c r="S19"/>
  <c r="S20"/>
  <c r="S23"/>
  <c r="S12"/>
  <c r="S15"/>
  <c r="S11"/>
  <c r="S22"/>
  <c r="S16"/>
  <c r="S6"/>
  <c r="S5"/>
  <c r="S7" l="1"/>
  <c r="S8"/>
  <c r="P25" l="1"/>
  <c r="P24"/>
  <c r="P23"/>
  <c r="P22"/>
  <c r="P21"/>
  <c r="P20"/>
  <c r="P19"/>
  <c r="P18"/>
  <c r="P16"/>
  <c r="P15"/>
  <c r="P14"/>
  <c r="P13"/>
  <c r="P12"/>
  <c r="P11"/>
  <c r="P10"/>
  <c r="P9"/>
  <c r="P8"/>
  <c r="P6"/>
  <c r="P5"/>
  <c r="M2"/>
  <c r="L2"/>
  <c r="B3" s="1"/>
  <c r="R80" i="11"/>
  <c r="R79"/>
  <c r="R77"/>
  <c r="R76"/>
  <c r="R74"/>
  <c r="R73"/>
  <c r="R71"/>
  <c r="R70"/>
  <c r="R68"/>
  <c r="R67"/>
  <c r="R65"/>
  <c r="R64"/>
  <c r="R62"/>
  <c r="R61"/>
  <c r="R59"/>
  <c r="R58"/>
  <c r="R56"/>
  <c r="R55"/>
  <c r="R53"/>
  <c r="R52"/>
  <c r="R50"/>
  <c r="R49"/>
  <c r="R47"/>
  <c r="R46"/>
  <c r="R44"/>
  <c r="R43"/>
  <c r="R41"/>
  <c r="R40"/>
  <c r="R38"/>
  <c r="R37"/>
  <c r="R35"/>
  <c r="R34"/>
  <c r="R32"/>
  <c r="R31"/>
  <c r="R29"/>
  <c r="R28"/>
  <c r="R26"/>
  <c r="R25"/>
  <c r="N80" i="9"/>
  <c r="N79"/>
  <c r="N77"/>
  <c r="N76"/>
  <c r="N74"/>
  <c r="N73"/>
  <c r="N71"/>
  <c r="N70"/>
  <c r="N68"/>
  <c r="N67"/>
  <c r="N65"/>
  <c r="N64"/>
  <c r="N62"/>
  <c r="N61"/>
  <c r="N59"/>
  <c r="N58"/>
  <c r="N56"/>
  <c r="N55"/>
  <c r="N53"/>
  <c r="N52"/>
  <c r="N50"/>
  <c r="N49"/>
  <c r="N47"/>
  <c r="N46"/>
  <c r="N44"/>
  <c r="N43"/>
  <c r="N41"/>
  <c r="N40"/>
  <c r="N38"/>
  <c r="N37"/>
  <c r="N35"/>
  <c r="N34"/>
  <c r="N32"/>
  <c r="N31"/>
  <c r="N29"/>
  <c r="N28"/>
  <c r="N26"/>
  <c r="N25"/>
  <c r="R69" i="11" l="1"/>
  <c r="L23" i="7" s="1"/>
  <c r="R66" i="11"/>
  <c r="L21" i="7" s="1"/>
  <c r="R63" i="11"/>
  <c r="L20" i="7" s="1"/>
  <c r="Q20" s="1"/>
  <c r="R57" i="11"/>
  <c r="L17" i="7" s="1"/>
  <c r="Q17" s="1"/>
  <c r="R45" i="11"/>
  <c r="L13" i="7" s="1"/>
  <c r="R42" i="11"/>
  <c r="L12" i="7" s="1"/>
  <c r="R39" i="11"/>
  <c r="L11" i="7" s="1"/>
  <c r="R33" i="11"/>
  <c r="L9" i="7" s="1"/>
  <c r="R27" i="11" l="1"/>
  <c r="L5" i="7" s="1"/>
  <c r="Q5" s="1"/>
  <c r="R30" i="11"/>
  <c r="L8" i="7" s="1"/>
  <c r="R51" i="11"/>
  <c r="L15" i="7" s="1"/>
  <c r="R54" i="11"/>
  <c r="L16" i="7" s="1"/>
  <c r="R36" i="11"/>
  <c r="L10" i="7" s="1"/>
  <c r="R48" i="11"/>
  <c r="L14" i="7" s="1"/>
  <c r="R60" i="11"/>
  <c r="L19" i="7" s="1"/>
  <c r="R72" i="11"/>
  <c r="L24" i="7" s="1"/>
  <c r="R75" i="11"/>
  <c r="L25" i="7" s="1"/>
  <c r="R78" i="11"/>
  <c r="L22" i="7" s="1"/>
  <c r="N78" i="9" l="1"/>
  <c r="M22" i="7" s="1"/>
  <c r="Q22" s="1"/>
  <c r="N75" i="9"/>
  <c r="M25" i="7" s="1"/>
  <c r="Q25" s="1"/>
  <c r="N69" i="9"/>
  <c r="M23" i="7" s="1"/>
  <c r="Q23" s="1"/>
  <c r="N66" i="9"/>
  <c r="M21" i="7" s="1"/>
  <c r="Q21" s="1"/>
  <c r="N63" i="9"/>
  <c r="M20" i="7" s="1"/>
  <c r="N60" i="9"/>
  <c r="M19" i="7" s="1"/>
  <c r="Q19" s="1"/>
  <c r="N57" i="9"/>
  <c r="M17" i="7" s="1"/>
  <c r="N54" i="9"/>
  <c r="M16" i="7" s="1"/>
  <c r="Q16" s="1"/>
  <c r="N51" i="9"/>
  <c r="M15" i="7" s="1"/>
  <c r="Q15" s="1"/>
  <c r="N48" i="9"/>
  <c r="M14" i="7" s="1"/>
  <c r="Q14" s="1"/>
  <c r="N45" i="9"/>
  <c r="M13" i="7" s="1"/>
  <c r="Q13" s="1"/>
  <c r="N42" i="9"/>
  <c r="M12" i="7" s="1"/>
  <c r="Q12" s="1"/>
  <c r="N39" i="9"/>
  <c r="M11" i="7" s="1"/>
  <c r="Q11" s="1"/>
  <c r="N33" i="9"/>
  <c r="M9" i="7" s="1"/>
  <c r="Q9" s="1"/>
  <c r="N30" i="9"/>
  <c r="M8" i="7" s="1"/>
  <c r="Q8" s="1"/>
  <c r="N27" i="9"/>
  <c r="M5" i="7" s="1"/>
  <c r="N24" i="9"/>
  <c r="M6" i="7" s="1"/>
  <c r="Q6" s="1"/>
  <c r="N72" i="9" l="1"/>
  <c r="M24" i="7" s="1"/>
  <c r="Q24" s="1"/>
  <c r="N36" i="9"/>
  <c r="M10" i="7" s="1"/>
  <c r="Q10" s="1"/>
  <c r="R24" i="11"/>
  <c r="L6" i="7" s="1"/>
</calcChain>
</file>

<file path=xl/connections.xml><?xml version="1.0" encoding="utf-8"?>
<connections xmlns="http://schemas.openxmlformats.org/spreadsheetml/2006/main">
  <connection id="1" name="All Type" type="1" refreshedVersion="3" background="1" saveData="1">
    <dbPr connection="DSN=Performance;Description=Performance;UID=VWilliams;APP=2007 Microsoft Office system;WSID=NHSL-W-3MMCH4J;DATABASE=Performance;Trusted_Connection=Yes" command="select _x000d__x000a_      rtrim([Org Code])+'_'+ left([measurecode],2) as [measure], _x000d__x000a_      sum ([Value]) As YTD,_x000d__x000a_--    sum(CASE _x000d__x000a_--                  WHEN [Period] in ('2011-04-04','2011-04-10','2011-04-17','2011-04-24','2011-05-01','2011-05-08',_x000d__x000a_--                                    '2011-05-15','2011-05-22','2011-05-29','2011-06-05','2011-05-12','2011-05-19',_x000d__x000a_--                                    '2011-06-26','2011-07-03') THEN [Value] ELSE 0_x000d__x000a_--            END) as Q1,_x000d__x000a_    sum(CASE _x000d__x000a_                  WHEN [Period] in ('2012-01-08','2012-01-15','2012-01-22','2012-01-29')  THEN [Value] ELSE 0_x000d__x000a_            END) as Jan,_x000d__x000a_    sum(CASE _x000d__x000a_                  WHEN [Period] in ('2012-02-05','2012-02-12',_x000d__x000a_                                     '2012-02-19','2012-02-26') THEN [Value] ELSE 0_x000d__x000a_            END) as Feb,_x000d__x000a_    sum(CASE _x000d__x000a_                  WHEN [Period] in ('2012-03-04','2012-03-11','2012-03-18','2012-03-25',_x000d__x000a_                                     '2012-04-04')  THEN [Value] ELSE 0_x000d__x000a_            END) as Mar_x000d__x000a_FROM _x000d__x000a_      [Performance].[dbo].[Unify2_ae]_x000d__x000a_where _x000d__x000a_      [period] &gt;= '2011-04-10'_x000d__x000a_      and _x000d__x000a_      left(measurecode,2) in ('A1','A2')_x000d__x000a_group by_x000d__x000a_      rtrim([Org Code])+'_'+ left([measurecode],2)"/>
  </connection>
  <connection id="2" name="Import Date" type="1" refreshedVersion="3" background="1" saveData="1">
    <dbPr connection="DSN=Performance;Description=Performance;UID=VWilliams;APP=2007 Microsoft Office system;WSID=NHSL-W-3MMCH4J;DATABASE=Performance;Trusted_Connection=Yes" command="(SELECT MAX(Period) FROM Unify2_ae)"/>
  </connection>
  <connection id="3" name="Type 1" type="1" refreshedVersion="3" background="1" saveData="1">
    <dbPr connection="DSN=Performance;Description=Performance;UID=VWilliams;APP=2007 Microsoft Office system;WSID=NHSL-W-3MMCH4J;DATABASE=Performance;Trusted_Connection=Yes" command="select _x000d__x000a_     rtrim([Org Code])+'_'+ left([measurecode],2) as [Measure], _x000d__x000a_     SUM ([Value]) As YTD,_x000d__x000a_        sum(CASE _x000d__x000a_                  WHEN [Period] in ('2012-01-08','2012-01-15','2012-01-22','2012-01-29')  THEN [Value] ELSE 0_x000d__x000a_            END) as Jan,_x000d__x000a_    sum(CASE _x000d__x000a_                  WHEN [Period] in ('2012-02-05','2012-02-12',_x000d__x000a_                                     '2012-02-19','2012-02-26') THEN [Value] ELSE 0_x000d__x000a_            END) as Feb,_x000d__x000a_    sum(CASE _x000d__x000a_                  WHEN [Period] in ('2012-03-04','2012-03-11','2012-03-18','2012-03-25',_x000d__x000a_                                     '2012-04-04')  THEN [Value] ELSE 0_x000d__x000a_            END) as Mar_x000d__x000a_FROM _x000d__x000a_      [Performance].[dbo].[Unify2_ae]_x000d__x000a__x000d__x000a_WHERE _x000d__x000a__x0009__x000d__x000a_      [Period] &gt;= '2011-04-10'_x000d__x000a_      AND _x000d__x000a_      (measurecode) in ('A1i','A2i')_x000d__x000a__x0009_  AND_x0009_ _x000d__x000a__x0009_  Left([Org Code],3) in_x0009__x000d__x000a__x000d__x000a__x0009__x0009__x0009__x0009__x0009__x0009__x0009_('RQM' , 'RC3' , 'RAS' , 'RYJ' , 'RV8' , 'RFW' , 'RVL' , 'RP6' , 'RAP' , 'RAL' , 'RRV' , _x000d__x000a_                            'RKE' , 'RF4' , 'RGC' , 'RNJ' , 'RQX' , 'RNH' , 'RJ1' , 'RJZ' , 'RJ2' , 'RYQ' , 'RVR' , _x000d__x000a__x0009__x0009__x0009__x0009__x0009_        'RAX' , 'RJ6' , 'RJ7')_x000d__x000a__x000d__x000a__x000d__x000a__x000d__x000a_GROUP BY_x000d__x000a_      rtrim([Org Code])+'_'+ left([measurecode],2)"/>
  </connection>
</connections>
</file>

<file path=xl/sharedStrings.xml><?xml version="1.0" encoding="utf-8"?>
<sst xmlns="http://schemas.openxmlformats.org/spreadsheetml/2006/main" count="655" uniqueCount="264">
  <si>
    <t>A&amp;E</t>
  </si>
  <si>
    <t>Trust</t>
  </si>
  <si>
    <t>BLT</t>
  </si>
  <si>
    <t xml:space="preserve">Newham </t>
  </si>
  <si>
    <t>RTT</t>
  </si>
  <si>
    <t>ELC Winter Access monies agreed trajectories</t>
  </si>
  <si>
    <t xml:space="preserve">95% type 1 / month </t>
  </si>
  <si>
    <t>All type 96%</t>
  </si>
  <si>
    <t xml:space="preserve">92% per month </t>
  </si>
  <si>
    <t xml:space="preserve">Homerton </t>
  </si>
  <si>
    <t xml:space="preserve">96% / month </t>
  </si>
  <si>
    <t xml:space="preserve">CCG metrics </t>
  </si>
  <si>
    <t xml:space="preserve">RTT </t>
  </si>
  <si>
    <t xml:space="preserve">Trust </t>
  </si>
  <si>
    <t>Chel west            initial bid</t>
  </si>
  <si>
    <t>Chel West additional bid</t>
  </si>
  <si>
    <t>RBH</t>
  </si>
  <si>
    <t>Ealing</t>
  </si>
  <si>
    <t>NWL</t>
  </si>
  <si>
    <t>W Midd</t>
  </si>
  <si>
    <t>&gt;96%</t>
  </si>
  <si>
    <t>Hillingdon</t>
  </si>
  <si>
    <t xml:space="preserve">Imperial </t>
  </si>
  <si>
    <t xml:space="preserve">being worked through </t>
  </si>
  <si>
    <t>Ealing type 1</t>
  </si>
  <si>
    <t xml:space="preserve">Ealing all type </t>
  </si>
  <si>
    <t xml:space="preserve">min 96% all type </t>
  </si>
  <si>
    <t xml:space="preserve">98.2% All type per month </t>
  </si>
  <si>
    <t xml:space="preserve">NWLH  Trust </t>
  </si>
  <si>
    <t>NWL CCG Psychiatric Liaison</t>
  </si>
  <si>
    <t xml:space="preserve">awaiting metrics </t>
  </si>
  <si>
    <t>Service</t>
  </si>
  <si>
    <t>CLCH Community admissions</t>
  </si>
  <si>
    <t>avoidance 4 bids</t>
  </si>
  <si>
    <t>Improving Capacity in Urgent</t>
  </si>
  <si>
    <t>Care Services</t>
  </si>
  <si>
    <t>Org</t>
  </si>
  <si>
    <t>BCF</t>
  </si>
  <si>
    <t>Jan 95%, Feb 96%, Mar 97%</t>
  </si>
  <si>
    <t>96% Jan, Feb and Mar</t>
  </si>
  <si>
    <t>GOSH</t>
  </si>
  <si>
    <t>Jan 90.9%, Feb 91.2%, Mar 91.5%</t>
  </si>
  <si>
    <t>Moorfields</t>
  </si>
  <si>
    <t>92% for Jan, Feb and Mar</t>
  </si>
  <si>
    <t>NM</t>
  </si>
  <si>
    <t>97% for Q4</t>
  </si>
  <si>
    <t>Royal Free</t>
  </si>
  <si>
    <t>Jan - 90.5%, Feb - 92.4%, Mar - 96%</t>
  </si>
  <si>
    <t>UCLH</t>
  </si>
  <si>
    <t>Jan 95.5%, Feb 96.5%, Mar 97.5%</t>
  </si>
  <si>
    <t>95.2% Jan, Feb and Mar</t>
  </si>
  <si>
    <t>Whittington</t>
  </si>
  <si>
    <t>Jan 96%, Feb 97%, Mar 98%</t>
  </si>
  <si>
    <t>Jan 92%, Feb 93%, Mar 94%</t>
  </si>
  <si>
    <t>Whipps</t>
  </si>
  <si>
    <t>Jan 95%, Feb 96%, Mar 97% (All Type)</t>
  </si>
  <si>
    <t>91.6% Jan, Feb and Mar</t>
  </si>
  <si>
    <t>BHRUT</t>
  </si>
  <si>
    <t>95% Jan, Feb and Mar (All Type)</t>
  </si>
  <si>
    <t>94.81% Feb and Mar</t>
  </si>
  <si>
    <t xml:space="preserve">St Georges </t>
  </si>
  <si>
    <t>ESTH</t>
  </si>
  <si>
    <t>Kingston</t>
  </si>
  <si>
    <t>Croydon</t>
  </si>
  <si>
    <t>Royal Marsden</t>
  </si>
  <si>
    <t>95% all type</t>
  </si>
  <si>
    <t>95% type 1</t>
  </si>
  <si>
    <t>95%  type 1</t>
  </si>
  <si>
    <t>97% all type</t>
  </si>
  <si>
    <t>n/a</t>
  </si>
  <si>
    <t>SWL</t>
  </si>
  <si>
    <t>GST</t>
  </si>
  <si>
    <t>KCH</t>
  </si>
  <si>
    <t>Lewisham</t>
  </si>
  <si>
    <t>SLHT</t>
  </si>
  <si>
    <t>A&amp;E summary</t>
  </si>
  <si>
    <t xml:space="preserve">Whipps </t>
  </si>
  <si>
    <t>BHRT</t>
  </si>
  <si>
    <t>Ealing  All Type</t>
  </si>
  <si>
    <t>St Georges All Type</t>
  </si>
  <si>
    <t>Kingston Type 1</t>
  </si>
  <si>
    <t>BLT Type 1</t>
  </si>
  <si>
    <t>Ealing Type 1</t>
  </si>
  <si>
    <t>St Georges Type 1</t>
  </si>
  <si>
    <t>measure</t>
  </si>
  <si>
    <t>YTD</t>
  </si>
  <si>
    <t>5A4_A1</t>
  </si>
  <si>
    <t>5A4_A2</t>
  </si>
  <si>
    <t>5A7_A1</t>
  </si>
  <si>
    <t>5A7_A2</t>
  </si>
  <si>
    <t>5A8_A1</t>
  </si>
  <si>
    <t>5A8_A2</t>
  </si>
  <si>
    <t>5A9_A1</t>
  </si>
  <si>
    <t>5A9_A2</t>
  </si>
  <si>
    <t>5C2_A1</t>
  </si>
  <si>
    <t>5C2_A2</t>
  </si>
  <si>
    <t>5C4_A1</t>
  </si>
  <si>
    <t>5C4_A2</t>
  </si>
  <si>
    <t>5H1_A1</t>
  </si>
  <si>
    <t>5H1_A2</t>
  </si>
  <si>
    <t>5LC_A1</t>
  </si>
  <si>
    <t>5LC_A2</t>
  </si>
  <si>
    <t>5NC_A1</t>
  </si>
  <si>
    <t>5NC_A2</t>
  </si>
  <si>
    <t>E84068_A1</t>
  </si>
  <si>
    <t>E84068_A2</t>
  </si>
  <si>
    <t>G85715_A1</t>
  </si>
  <si>
    <t>G85715_A2</t>
  </si>
  <si>
    <t>NPT04_A1</t>
  </si>
  <si>
    <t>NPT04_A2</t>
  </si>
  <si>
    <t>NPV02_A1</t>
  </si>
  <si>
    <t>NPV02_A2</t>
  </si>
  <si>
    <t>NQV_A1</t>
  </si>
  <si>
    <t>NQV_A2</t>
  </si>
  <si>
    <t>NTP07_A1</t>
  </si>
  <si>
    <t>NTP07_A2</t>
  </si>
  <si>
    <t>NTP59_A1</t>
  </si>
  <si>
    <t>NTP59_A2</t>
  </si>
  <si>
    <t>NTP60_A1</t>
  </si>
  <si>
    <t>NTP60_A2</t>
  </si>
  <si>
    <t>NTPAH_A1</t>
  </si>
  <si>
    <t>NTPAH_A2</t>
  </si>
  <si>
    <t>NTPAK_A1</t>
  </si>
  <si>
    <t>NTPAK_A2</t>
  </si>
  <si>
    <t>NX122_A1</t>
  </si>
  <si>
    <t>NX122_A2</t>
  </si>
  <si>
    <t>RAL_A1</t>
  </si>
  <si>
    <t>RAL_A2</t>
  </si>
  <si>
    <t>RAN_A1</t>
  </si>
  <si>
    <t>RAN_A2</t>
  </si>
  <si>
    <t>RAP_A1</t>
  </si>
  <si>
    <t>RAP_A2</t>
  </si>
  <si>
    <t>RAS_A1</t>
  </si>
  <si>
    <t>RAS_A2</t>
  </si>
  <si>
    <t>RAT_A1</t>
  </si>
  <si>
    <t>RAT_A2</t>
  </si>
  <si>
    <t>RAX_A1</t>
  </si>
  <si>
    <t>RAX_A2</t>
  </si>
  <si>
    <t>RC3_A1</t>
  </si>
  <si>
    <t>RC3_A2</t>
  </si>
  <si>
    <t>RF4_A1</t>
  </si>
  <si>
    <t>RF4_A2</t>
  </si>
  <si>
    <t>RFW_A1</t>
  </si>
  <si>
    <t>RFW_A2</t>
  </si>
  <si>
    <t>RGC_A1</t>
  </si>
  <si>
    <t>RGC_A2</t>
  </si>
  <si>
    <t>RJ1_A1</t>
  </si>
  <si>
    <t>RJ1_A2</t>
  </si>
  <si>
    <t>RJ2_A1</t>
  </si>
  <si>
    <t>RJ2_A2</t>
  </si>
  <si>
    <t>RJ6_A1</t>
  </si>
  <si>
    <t>RJ6_A2</t>
  </si>
  <si>
    <t>RJ7_A1</t>
  </si>
  <si>
    <t>RJ7_A2</t>
  </si>
  <si>
    <t>RJZ_A1</t>
  </si>
  <si>
    <t>RJZ_A2</t>
  </si>
  <si>
    <t>RKE_A1</t>
  </si>
  <si>
    <t>RKE_A2</t>
  </si>
  <si>
    <t>RNH_A1</t>
  </si>
  <si>
    <t>RNH_A2</t>
  </si>
  <si>
    <t>RNJ_A1</t>
  </si>
  <si>
    <t>RNJ_A2</t>
  </si>
  <si>
    <t>RP6_A1</t>
  </si>
  <si>
    <t>RP6_A2</t>
  </si>
  <si>
    <t>RPG_A1</t>
  </si>
  <si>
    <t>RPG_A2</t>
  </si>
  <si>
    <t>RQM_A1</t>
  </si>
  <si>
    <t>RQM_A2</t>
  </si>
  <si>
    <t>RQX_A1</t>
  </si>
  <si>
    <t>RQX_A2</t>
  </si>
  <si>
    <t>RRV_A1</t>
  </si>
  <si>
    <t>RRV_A2</t>
  </si>
  <si>
    <t>RT3_A1</t>
  </si>
  <si>
    <t>RT3_A2</t>
  </si>
  <si>
    <t>RV8_A1</t>
  </si>
  <si>
    <t>RV8_A2</t>
  </si>
  <si>
    <t>RVL_A1</t>
  </si>
  <si>
    <t>RVL_A2</t>
  </si>
  <si>
    <t>RVR_A1</t>
  </si>
  <si>
    <t>RVR_A2</t>
  </si>
  <si>
    <t>RWK_A1</t>
  </si>
  <si>
    <t>RWK_A2</t>
  </si>
  <si>
    <t>RY9_A1</t>
  </si>
  <si>
    <t>RY9_A2</t>
  </si>
  <si>
    <t>RYJ_A1</t>
  </si>
  <si>
    <t>RYJ_A2</t>
  </si>
  <si>
    <t>RYQ_A1</t>
  </si>
  <si>
    <t>RYQ_A2</t>
  </si>
  <si>
    <t>RYX_A1</t>
  </si>
  <si>
    <t>RYX_A2</t>
  </si>
  <si>
    <t>Y02390_A1</t>
  </si>
  <si>
    <t>Y02390_A2</t>
  </si>
  <si>
    <t>Y02671_A1</t>
  </si>
  <si>
    <t>Y02671_A2</t>
  </si>
  <si>
    <t>Y02823_A1</t>
  </si>
  <si>
    <t>Y02823_A2</t>
  </si>
  <si>
    <t>Y02824_A1</t>
  </si>
  <si>
    <t>Y02824_A2</t>
  </si>
  <si>
    <t>Y02962_A1</t>
  </si>
  <si>
    <t>Y02962_A2</t>
  </si>
  <si>
    <t>Y02973_A1</t>
  </si>
  <si>
    <t>Y02973_A2</t>
  </si>
  <si>
    <t>Y02987_A1</t>
  </si>
  <si>
    <t>Y02987_A2</t>
  </si>
  <si>
    <t>Y03047_A1</t>
  </si>
  <si>
    <t>Y03047_A2</t>
  </si>
  <si>
    <t>Y03049_A1</t>
  </si>
  <si>
    <t>Y03049_A2</t>
  </si>
  <si>
    <t>Y03082_A1</t>
  </si>
  <si>
    <t>Y03082_A2</t>
  </si>
  <si>
    <t>Y03147_A1</t>
  </si>
  <si>
    <t>Y03147_A2</t>
  </si>
  <si>
    <t>Y03201_A1</t>
  </si>
  <si>
    <t>Y03201_A2</t>
  </si>
  <si>
    <t>RC3</t>
  </si>
  <si>
    <t>RAS</t>
  </si>
  <si>
    <t>RV8</t>
  </si>
  <si>
    <t>RVL</t>
  </si>
  <si>
    <t>RAP</t>
  </si>
  <si>
    <t>RRV</t>
  </si>
  <si>
    <t>RKE</t>
  </si>
  <si>
    <t>RF4</t>
  </si>
  <si>
    <t>RGC</t>
  </si>
  <si>
    <t>RNJ</t>
  </si>
  <si>
    <t>RNH</t>
  </si>
  <si>
    <t>Newham</t>
  </si>
  <si>
    <t>RJ1</t>
  </si>
  <si>
    <t>RJZ</t>
  </si>
  <si>
    <t>RJ2</t>
  </si>
  <si>
    <t>RYQ</t>
  </si>
  <si>
    <t>RVR</t>
  </si>
  <si>
    <t>RAX</t>
  </si>
  <si>
    <t>RJ6</t>
  </si>
  <si>
    <t>RJ7</t>
  </si>
  <si>
    <t>ULCH</t>
  </si>
  <si>
    <t>STG</t>
  </si>
  <si>
    <t>Espsom</t>
  </si>
  <si>
    <t xml:space="preserve">Kings </t>
  </si>
  <si>
    <t>_A1</t>
  </si>
  <si>
    <t>_A2</t>
  </si>
  <si>
    <t>Measure</t>
  </si>
  <si>
    <t>Jan</t>
  </si>
  <si>
    <t>Feb</t>
  </si>
  <si>
    <t>Mar</t>
  </si>
  <si>
    <t>Column1</t>
  </si>
  <si>
    <t>January Type 1 performance</t>
  </si>
  <si>
    <t>January all type performance</t>
  </si>
  <si>
    <t>February month to date all type performance</t>
  </si>
  <si>
    <t>February month to date Type 1 performance</t>
  </si>
  <si>
    <t xml:space="preserve">Cluster </t>
  </si>
  <si>
    <t>INEL</t>
  </si>
  <si>
    <t>NCL</t>
  </si>
  <si>
    <t>ONEL</t>
  </si>
  <si>
    <t>SEL</t>
  </si>
  <si>
    <t>Distance from January trajectory</t>
  </si>
  <si>
    <t>Distance from February trajectory</t>
  </si>
  <si>
    <t xml:space="preserve">Ealing </t>
  </si>
  <si>
    <t>St Georges</t>
  </si>
  <si>
    <t>BLT (Type 1 trajectory)</t>
  </si>
  <si>
    <t>St Georges (Type 1 trajectory)</t>
  </si>
  <si>
    <t>Kingston (Type 1 trajectory)</t>
  </si>
  <si>
    <t>Trust (all type trajectory unless stated otherwise)</t>
  </si>
  <si>
    <t>Estimated weekly average to meet 95% all type standard across Q4</t>
  </si>
  <si>
    <t xml:space="preserve">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</si>
</sst>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4">
    <xf numFmtId="0" fontId="0" fillId="0" borderId="0" xfId="0"/>
    <xf numFmtId="0" fontId="1" fillId="0" borderId="1" xfId="0" applyFont="1" applyBorder="1"/>
    <xf numFmtId="17" fontId="1" fillId="0" borderId="1" xfId="0" applyNumberFormat="1" applyFont="1" applyBorder="1"/>
    <xf numFmtId="0" fontId="1" fillId="0" borderId="0" xfId="0" applyFont="1"/>
    <xf numFmtId="17" fontId="1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/>
    </xf>
    <xf numFmtId="0" fontId="1" fillId="0" borderId="0" xfId="0" applyFont="1" applyFill="1" applyBorder="1"/>
    <xf numFmtId="0" fontId="1" fillId="2" borderId="1" xfId="0" applyFont="1" applyFill="1" applyBorder="1"/>
    <xf numFmtId="17" fontId="1" fillId="2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wrapText="1"/>
    </xf>
    <xf numFmtId="10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7" fontId="3" fillId="2" borderId="1" xfId="0" applyNumberFormat="1" applyFont="1" applyFill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0" fontId="1" fillId="0" borderId="5" xfId="0" applyFont="1" applyBorder="1" applyAlignment="1">
      <alignment wrapText="1"/>
    </xf>
    <xf numFmtId="0" fontId="0" fillId="0" borderId="0" xfId="0" applyBorder="1"/>
    <xf numFmtId="0" fontId="1" fillId="0" borderId="8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4" xfId="0" applyFont="1" applyBorder="1"/>
    <xf numFmtId="0" fontId="1" fillId="0" borderId="1" xfId="0" applyFont="1" applyFill="1" applyBorder="1"/>
    <xf numFmtId="0" fontId="0" fillId="0" borderId="1" xfId="0" applyBorder="1"/>
    <xf numFmtId="9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  <xf numFmtId="0" fontId="5" fillId="0" borderId="17" xfId="0" applyFont="1" applyBorder="1"/>
    <xf numFmtId="9" fontId="0" fillId="0" borderId="1" xfId="0" applyNumberFormat="1" applyBorder="1"/>
    <xf numFmtId="10" fontId="0" fillId="0" borderId="1" xfId="0" applyNumberFormat="1" applyBorder="1"/>
    <xf numFmtId="0" fontId="5" fillId="0" borderId="2" xfId="0" applyFont="1" applyBorder="1"/>
    <xf numFmtId="10" fontId="0" fillId="0" borderId="0" xfId="1" applyNumberFormat="1" applyFont="1"/>
    <xf numFmtId="10" fontId="0" fillId="0" borderId="1" xfId="1" applyNumberFormat="1" applyFont="1" applyBorder="1"/>
    <xf numFmtId="10" fontId="0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17" fontId="1" fillId="4" borderId="1" xfId="0" applyNumberFormat="1" applyFont="1" applyFill="1" applyBorder="1" applyAlignment="1">
      <alignment horizontal="left"/>
    </xf>
    <xf numFmtId="10" fontId="0" fillId="0" borderId="3" xfId="1" applyNumberFormat="1" applyFont="1" applyBorder="1"/>
    <xf numFmtId="0" fontId="1" fillId="0" borderId="1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0" fillId="0" borderId="18" xfId="0" applyBorder="1"/>
    <xf numFmtId="0" fontId="8" fillId="5" borderId="19" xfId="0" applyFont="1" applyFill="1" applyBorder="1"/>
    <xf numFmtId="22" fontId="0" fillId="0" borderId="0" xfId="0" applyNumberFormat="1"/>
    <xf numFmtId="14" fontId="0" fillId="0" borderId="0" xfId="0" quotePrefix="1" applyNumberFormat="1" applyAlignment="1">
      <alignment horizontal="center" vertical="center" textRotation="90"/>
    </xf>
    <xf numFmtId="0" fontId="7" fillId="3" borderId="0" xfId="0" applyFont="1" applyFill="1" applyAlignment="1">
      <alignment horizontal="center" textRotation="90" wrapText="1"/>
    </xf>
    <xf numFmtId="10" fontId="10" fillId="0" borderId="1" xfId="0" applyNumberFormat="1" applyFont="1" applyBorder="1" applyAlignment="1">
      <alignment horizontal="center" vertical="center"/>
    </xf>
    <xf numFmtId="0" fontId="0" fillId="0" borderId="20" xfId="0" applyBorder="1"/>
    <xf numFmtId="10" fontId="9" fillId="0" borderId="1" xfId="1" applyNumberFormat="1" applyFont="1" applyBorder="1"/>
    <xf numFmtId="10" fontId="9" fillId="0" borderId="3" xfId="1" applyNumberFormat="1" applyFont="1" applyBorder="1"/>
    <xf numFmtId="10" fontId="0" fillId="6" borderId="4" xfId="0" applyNumberFormat="1" applyFill="1" applyBorder="1"/>
    <xf numFmtId="10" fontId="0" fillId="0" borderId="2" xfId="0" applyNumberFormat="1" applyBorder="1"/>
    <xf numFmtId="14" fontId="11" fillId="0" borderId="0" xfId="0" applyNumberFormat="1" applyFont="1"/>
    <xf numFmtId="0" fontId="1" fillId="4" borderId="1" xfId="0" applyFont="1" applyFill="1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67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3399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339966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339966"/>
        </patternFill>
      </fill>
    </dxf>
    <dxf>
      <font>
        <b/>
        <i val="0"/>
        <color auto="1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339966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339966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399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/Knowledge%20&amp;%20Intelligence/User%20Reports/A&amp;E/Weekly%20A&amp;E_RAG%20new%20mapping%2095%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ustGraph"/>
      <sheetName val="A&amp;E Trust Summary"/>
      <sheetName val="A&amp;E Sector Trust"/>
      <sheetName val="A&amp;E PCT Summary"/>
      <sheetName val="All Type Graph"/>
      <sheetName val="A&amp;E Timeseries"/>
      <sheetName val="A&amp;E Trust Not Mapped"/>
      <sheetName val="Lookup_revised"/>
      <sheetName val="SW(ADM)"/>
      <sheetName val="SW"/>
      <sheetName val="SEL(ADM)"/>
      <sheetName val="SEL"/>
      <sheetName val="NWL(ADM)"/>
      <sheetName val="NWL"/>
      <sheetName val="ONEL(ADM) "/>
      <sheetName val="ONEL"/>
      <sheetName val="INE(ADM)"/>
      <sheetName val="INE"/>
      <sheetName val="NCL"/>
      <sheetName val="NCL(ADM)"/>
      <sheetName val="Lookup"/>
      <sheetName val="Scorecard Table"/>
      <sheetName val="Data_Unify2_AE"/>
      <sheetName val="Data_AE_Weekly"/>
      <sheetName val="YTD Figures - Temp fix"/>
      <sheetName val="Non Acute"/>
      <sheetName val=" CWIC  YTD"/>
      <sheetName val="CWIC Weekly"/>
      <sheetName val="QTD Data"/>
      <sheetName val="Trolley Breaches"/>
      <sheetName val="Sheet1"/>
    </sheetNames>
    <sheetDataSet>
      <sheetData sheetId="0"/>
      <sheetData sheetId="1"/>
      <sheetData sheetId="2">
        <row r="7">
          <cell r="A7" t="str">
            <v>RQM</v>
          </cell>
          <cell r="B7" t="str">
            <v>Chelsea &amp; Westminster</v>
          </cell>
          <cell r="E7" t="str">
            <v>RQM</v>
          </cell>
          <cell r="F7" t="str">
            <v>Chelsea &amp; Westminster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  <cell r="Q7">
            <v>1</v>
          </cell>
          <cell r="R7">
            <v>0.98772599324418586</v>
          </cell>
          <cell r="T7">
            <v>0.97539149888143173</v>
          </cell>
          <cell r="U7">
            <v>0.98067860508953819</v>
          </cell>
          <cell r="V7">
            <v>0.97474064050518716</v>
          </cell>
          <cell r="W7">
            <v>0.95943708609271527</v>
          </cell>
          <cell r="Y7">
            <v>0.97219132369299222</v>
          </cell>
          <cell r="Z7">
            <v>0.98465873198905052</v>
          </cell>
          <cell r="AB7">
            <v>0.98402506478938612</v>
          </cell>
          <cell r="AC7">
            <v>0.98889524899828274</v>
          </cell>
          <cell r="AD7">
            <v>0.98499395491074604</v>
          </cell>
          <cell r="AE7">
            <v>0.97614391865467343</v>
          </cell>
          <cell r="AG7">
            <v>0.91732010168165823</v>
          </cell>
        </row>
        <row r="8">
          <cell r="A8" t="str">
            <v>Chelsea &amp; Westminster</v>
          </cell>
          <cell r="B8" t="str">
            <v>People Seen</v>
          </cell>
          <cell r="C8" t="str">
            <v>A1</v>
          </cell>
          <cell r="E8" t="str">
            <v>Chelsea &amp; Westminster</v>
          </cell>
          <cell r="F8" t="str">
            <v>People Seen</v>
          </cell>
          <cell r="G8" t="str">
            <v>A1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>
            <v>26020</v>
          </cell>
          <cell r="N8">
            <v>24013</v>
          </cell>
          <cell r="O8">
            <v>29237</v>
          </cell>
          <cell r="P8">
            <v>28721</v>
          </cell>
          <cell r="Q8">
            <v>81971</v>
          </cell>
          <cell r="R8">
            <v>111536.52</v>
          </cell>
          <cell r="T8">
            <v>2235</v>
          </cell>
          <cell r="U8">
            <v>2122</v>
          </cell>
          <cell r="V8">
            <v>2217</v>
          </cell>
          <cell r="W8">
            <v>2416</v>
          </cell>
          <cell r="Y8">
            <v>8990</v>
          </cell>
          <cell r="Z8">
            <v>99731</v>
          </cell>
          <cell r="AB8">
            <v>25853</v>
          </cell>
          <cell r="AC8">
            <v>26205</v>
          </cell>
          <cell r="AD8">
            <v>28122</v>
          </cell>
          <cell r="AE8">
            <v>15342</v>
          </cell>
          <cell r="AG8">
            <v>-19175.362499999999</v>
          </cell>
        </row>
        <row r="9">
          <cell r="A9" t="str">
            <v>Chelsea &amp; Westminster</v>
          </cell>
          <cell r="B9" t="str">
            <v>Over 4 Hours</v>
          </cell>
          <cell r="C9" t="str">
            <v>A2</v>
          </cell>
          <cell r="E9" t="str">
            <v>Chelsea &amp; Westminster</v>
          </cell>
          <cell r="F9" t="str">
            <v>Over 4 Hours</v>
          </cell>
          <cell r="G9" t="str">
            <v>A2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1369</v>
          </cell>
          <cell r="T9">
            <v>55</v>
          </cell>
          <cell r="U9">
            <v>41</v>
          </cell>
          <cell r="V9">
            <v>56</v>
          </cell>
          <cell r="W9">
            <v>98</v>
          </cell>
          <cell r="Y9">
            <v>250</v>
          </cell>
          <cell r="Z9">
            <v>1530</v>
          </cell>
          <cell r="AB9">
            <v>413</v>
          </cell>
          <cell r="AC9">
            <v>291</v>
          </cell>
          <cell r="AD9">
            <v>422</v>
          </cell>
          <cell r="AE9">
            <v>366</v>
          </cell>
          <cell r="AG9">
            <v>-455.36250000000001</v>
          </cell>
        </row>
        <row r="10">
          <cell r="A10" t="str">
            <v>RC3</v>
          </cell>
          <cell r="B10" t="str">
            <v>Ealing</v>
          </cell>
          <cell r="E10" t="str">
            <v>RC3</v>
          </cell>
          <cell r="F10" t="str">
            <v>Ealing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>
            <v>0.99417634041231506</v>
          </cell>
          <cell r="N10">
            <v>0.98564010173802463</v>
          </cell>
          <cell r="O10">
            <v>0.9650143278730593</v>
          </cell>
          <cell r="P10">
            <v>0.96838120685816076</v>
          </cell>
          <cell r="Q10">
            <v>0.97219818260493296</v>
          </cell>
          <cell r="R10">
            <v>0.98189093730221921</v>
          </cell>
          <cell r="T10">
            <v>0.9767882520132638</v>
          </cell>
          <cell r="U10">
            <v>0.92906746031746035</v>
          </cell>
          <cell r="V10">
            <v>0.92012779552715651</v>
          </cell>
          <cell r="W10">
            <v>0.92270992366412219</v>
          </cell>
          <cell r="Y10">
            <v>0.93712859519847869</v>
          </cell>
          <cell r="Z10">
            <v>0.96943361956984053</v>
          </cell>
          <cell r="AB10">
            <v>0.96787872879703651</v>
          </cell>
          <cell r="AC10">
            <v>0.97872340425531912</v>
          </cell>
          <cell r="AD10">
            <v>0.97070710958851381</v>
          </cell>
          <cell r="AE10">
            <v>0.95204906607192641</v>
          </cell>
          <cell r="AF10" t="e">
            <v>#N/A</v>
          </cell>
          <cell r="AG10">
            <v>0.94743866741009197</v>
          </cell>
        </row>
        <row r="11">
          <cell r="A11" t="str">
            <v>Ealing</v>
          </cell>
          <cell r="B11" t="str">
            <v>People Seen</v>
          </cell>
          <cell r="C11" t="str">
            <v>A1</v>
          </cell>
          <cell r="E11" t="str">
            <v>Ealing</v>
          </cell>
          <cell r="F11" t="str">
            <v>People Seen</v>
          </cell>
          <cell r="G11" t="str">
            <v>A1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25757</v>
          </cell>
          <cell r="N11">
            <v>18872</v>
          </cell>
          <cell r="O11">
            <v>23381</v>
          </cell>
          <cell r="P11">
            <v>22455</v>
          </cell>
          <cell r="Q11">
            <v>64708</v>
          </cell>
          <cell r="R11">
            <v>97962</v>
          </cell>
          <cell r="T11">
            <v>2111</v>
          </cell>
          <cell r="U11">
            <v>2016</v>
          </cell>
          <cell r="V11">
            <v>2191</v>
          </cell>
          <cell r="W11">
            <v>2096</v>
          </cell>
          <cell r="Y11">
            <v>8414</v>
          </cell>
          <cell r="Z11">
            <v>86991</v>
          </cell>
          <cell r="AB11">
            <v>20516</v>
          </cell>
          <cell r="AC11">
            <v>21996</v>
          </cell>
          <cell r="AD11">
            <v>25979</v>
          </cell>
          <cell r="AE11">
            <v>14348</v>
          </cell>
          <cell r="AG11">
            <v>-17932.862499999999</v>
          </cell>
        </row>
        <row r="12">
          <cell r="A12" t="str">
            <v>Ealing</v>
          </cell>
          <cell r="B12" t="str">
            <v>Over 4 Hours</v>
          </cell>
          <cell r="C12" t="str">
            <v>A2</v>
          </cell>
          <cell r="E12" t="str">
            <v>Ealing</v>
          </cell>
          <cell r="F12" t="str">
            <v>Over 4 Hours</v>
          </cell>
          <cell r="G12" t="str">
            <v>A2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150</v>
          </cell>
          <cell r="N12">
            <v>271</v>
          </cell>
          <cell r="O12">
            <v>818</v>
          </cell>
          <cell r="P12">
            <v>710</v>
          </cell>
          <cell r="Q12">
            <v>1799</v>
          </cell>
          <cell r="R12">
            <v>1774</v>
          </cell>
          <cell r="T12">
            <v>49</v>
          </cell>
          <cell r="U12">
            <v>143</v>
          </cell>
          <cell r="V12">
            <v>175</v>
          </cell>
          <cell r="W12">
            <v>162</v>
          </cell>
          <cell r="Y12">
            <v>529</v>
          </cell>
          <cell r="Z12">
            <v>2659</v>
          </cell>
          <cell r="AB12">
            <v>659</v>
          </cell>
          <cell r="AC12">
            <v>468</v>
          </cell>
          <cell r="AD12">
            <v>761</v>
          </cell>
          <cell r="AE12">
            <v>688</v>
          </cell>
          <cell r="AG12">
            <v>-857.86249999999995</v>
          </cell>
        </row>
        <row r="13">
          <cell r="A13" t="str">
            <v>RAS</v>
          </cell>
          <cell r="B13" t="str">
            <v>Hillingdon</v>
          </cell>
          <cell r="E13" t="str">
            <v>RAS</v>
          </cell>
          <cell r="F13" t="str">
            <v>Hillingdon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>
            <v>0.99207630227439469</v>
          </cell>
          <cell r="N13">
            <v>0.99081050734272968</v>
          </cell>
          <cell r="O13">
            <v>0.96783420899007588</v>
          </cell>
          <cell r="P13">
            <v>0.98456678700361011</v>
          </cell>
          <cell r="Q13">
            <v>0.98099523400728217</v>
          </cell>
          <cell r="R13">
            <v>0.98291411704350284</v>
          </cell>
          <cell r="T13">
            <v>0.98266522210184182</v>
          </cell>
          <cell r="U13">
            <v>0.98021649869354233</v>
          </cell>
          <cell r="V13">
            <v>0.97915862601312231</v>
          </cell>
          <cell r="W13">
            <v>0.96924873491630981</v>
          </cell>
          <cell r="Y13">
            <v>0.9779411764705882</v>
          </cell>
          <cell r="Z13">
            <v>0.97797365142878712</v>
          </cell>
          <cell r="AB13">
            <v>0.9701900491138159</v>
          </cell>
          <cell r="AC13">
            <v>0.98338023883775771</v>
          </cell>
          <cell r="AD13">
            <v>0.97788603483909065</v>
          </cell>
          <cell r="AE13">
            <v>0.97956954004151642</v>
          </cell>
          <cell r="AG13">
            <v>0.91303807494810452</v>
          </cell>
        </row>
        <row r="14">
          <cell r="A14" t="str">
            <v>Hillingdon</v>
          </cell>
          <cell r="B14" t="str">
            <v>People Seen</v>
          </cell>
          <cell r="C14" t="str">
            <v>A1</v>
          </cell>
          <cell r="E14" t="str">
            <v>Hillingdon</v>
          </cell>
          <cell r="F14" t="str">
            <v>People Seen</v>
          </cell>
          <cell r="G14" t="str">
            <v>A1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>
            <v>27260</v>
          </cell>
          <cell r="N14">
            <v>33843</v>
          </cell>
          <cell r="O14">
            <v>34260</v>
          </cell>
          <cell r="P14">
            <v>33240</v>
          </cell>
          <cell r="Q14">
            <v>101343</v>
          </cell>
          <cell r="R14">
            <v>134497</v>
          </cell>
          <cell r="T14">
            <v>2769</v>
          </cell>
          <cell r="U14">
            <v>2679</v>
          </cell>
          <cell r="V14">
            <v>2591</v>
          </cell>
          <cell r="W14">
            <v>2569</v>
          </cell>
          <cell r="Y14">
            <v>10608</v>
          </cell>
          <cell r="Z14">
            <v>105964</v>
          </cell>
          <cell r="AB14">
            <v>23415</v>
          </cell>
          <cell r="AC14">
            <v>26294</v>
          </cell>
          <cell r="AD14">
            <v>33870</v>
          </cell>
          <cell r="AE14">
            <v>18306</v>
          </cell>
          <cell r="AG14">
            <v>-22880.362499999999</v>
          </cell>
        </row>
        <row r="15">
          <cell r="A15" t="str">
            <v>Hillingdon</v>
          </cell>
          <cell r="B15" t="str">
            <v>Over 4 Hours</v>
          </cell>
          <cell r="C15" t="str">
            <v>A2</v>
          </cell>
          <cell r="E15" t="str">
            <v>Hillingdon</v>
          </cell>
          <cell r="F15" t="str">
            <v>Over 4 Hours</v>
          </cell>
          <cell r="G15" t="str">
            <v>A2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>
            <v>216</v>
          </cell>
          <cell r="N15">
            <v>311</v>
          </cell>
          <cell r="O15">
            <v>1102</v>
          </cell>
          <cell r="P15">
            <v>513</v>
          </cell>
          <cell r="Q15">
            <v>1926</v>
          </cell>
          <cell r="R15">
            <v>2298</v>
          </cell>
          <cell r="T15">
            <v>48</v>
          </cell>
          <cell r="U15">
            <v>53</v>
          </cell>
          <cell r="V15">
            <v>54</v>
          </cell>
          <cell r="W15">
            <v>79</v>
          </cell>
          <cell r="Y15">
            <v>234</v>
          </cell>
          <cell r="Z15">
            <v>2334</v>
          </cell>
          <cell r="AB15">
            <v>698</v>
          </cell>
          <cell r="AC15">
            <v>437</v>
          </cell>
          <cell r="AD15">
            <v>749</v>
          </cell>
          <cell r="AE15">
            <v>374</v>
          </cell>
          <cell r="AG15">
            <v>-465.36250000000001</v>
          </cell>
        </row>
        <row r="16">
          <cell r="A16" t="str">
            <v>RYJ</v>
          </cell>
          <cell r="B16" t="str">
            <v>Imperial</v>
          </cell>
          <cell r="E16" t="str">
            <v>RYJ</v>
          </cell>
          <cell r="F16" t="str">
            <v>Imperial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>
            <v>0.98227277705631089</v>
          </cell>
          <cell r="N16">
            <v>0.97680671740361025</v>
          </cell>
          <cell r="O16">
            <v>0.97205036870391204</v>
          </cell>
          <cell r="P16" t="e">
            <v>#REF!</v>
          </cell>
          <cell r="Q16">
            <v>0.97442086454970067</v>
          </cell>
          <cell r="R16">
            <v>0.97755518825899013</v>
          </cell>
          <cell r="T16">
            <v>0.97460791635548916</v>
          </cell>
          <cell r="U16">
            <v>0.9725039001560063</v>
          </cell>
          <cell r="V16">
            <v>0.97611589663273302</v>
          </cell>
          <cell r="W16">
            <v>0.96201854493580596</v>
          </cell>
          <cell r="Y16">
            <v>0.97113207547169811</v>
          </cell>
          <cell r="Z16">
            <v>0.97925276101126402</v>
          </cell>
          <cell r="AB16">
            <v>0.98150580570587931</v>
          </cell>
          <cell r="AC16">
            <v>0.98306314651844995</v>
          </cell>
          <cell r="AD16">
            <v>0.97682364077382711</v>
          </cell>
          <cell r="AE16">
            <v>0.97209378676370006</v>
          </cell>
          <cell r="AG16">
            <v>0.92238276654537488</v>
          </cell>
        </row>
        <row r="17">
          <cell r="A17" t="str">
            <v>Imperial</v>
          </cell>
          <cell r="B17" t="str">
            <v>People Seen</v>
          </cell>
          <cell r="C17" t="str">
            <v>A1</v>
          </cell>
          <cell r="E17" t="str">
            <v>Imperial</v>
          </cell>
          <cell r="F17" t="str">
            <v>People Seen</v>
          </cell>
          <cell r="G17" t="str">
            <v>A1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>
            <v>63913</v>
          </cell>
          <cell r="N17">
            <v>63596</v>
          </cell>
          <cell r="O17">
            <v>64008</v>
          </cell>
          <cell r="P17" t="e">
            <v>#REF!</v>
          </cell>
          <cell r="Q17">
            <v>127604</v>
          </cell>
          <cell r="R17">
            <v>242159.75</v>
          </cell>
          <cell r="T17">
            <v>5356</v>
          </cell>
          <cell r="U17">
            <v>5128</v>
          </cell>
          <cell r="V17">
            <v>5108</v>
          </cell>
          <cell r="W17">
            <v>5608</v>
          </cell>
          <cell r="Y17">
            <v>21200</v>
          </cell>
          <cell r="Z17">
            <v>236417</v>
          </cell>
          <cell r="AB17">
            <v>57099</v>
          </cell>
          <cell r="AC17">
            <v>64770</v>
          </cell>
          <cell r="AD17">
            <v>67612</v>
          </cell>
          <cell r="AE17">
            <v>36551</v>
          </cell>
          <cell r="AG17">
            <v>-45686.612500000003</v>
          </cell>
        </row>
        <row r="18">
          <cell r="A18" t="str">
            <v>Imperial</v>
          </cell>
          <cell r="B18" t="str">
            <v>Over 4 Hours</v>
          </cell>
          <cell r="C18" t="str">
            <v>A2</v>
          </cell>
          <cell r="E18" t="str">
            <v>Imperial</v>
          </cell>
          <cell r="F18" t="str">
            <v>Over 4 Hours</v>
          </cell>
          <cell r="G18" t="str">
            <v>A2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>
            <v>1133</v>
          </cell>
          <cell r="N18">
            <v>1475</v>
          </cell>
          <cell r="O18">
            <v>1789</v>
          </cell>
          <cell r="P18" t="e">
            <v>#REF!</v>
          </cell>
          <cell r="Q18">
            <v>3264</v>
          </cell>
          <cell r="R18">
            <v>5435.23</v>
          </cell>
          <cell r="T18">
            <v>136</v>
          </cell>
          <cell r="U18">
            <v>141</v>
          </cell>
          <cell r="V18">
            <v>122</v>
          </cell>
          <cell r="W18">
            <v>213</v>
          </cell>
          <cell r="Y18">
            <v>612</v>
          </cell>
          <cell r="Z18">
            <v>4905</v>
          </cell>
          <cell r="AB18">
            <v>1056</v>
          </cell>
          <cell r="AC18">
            <v>1097</v>
          </cell>
          <cell r="AD18">
            <v>1567</v>
          </cell>
          <cell r="AE18">
            <v>1020</v>
          </cell>
          <cell r="AG18">
            <v>-1272.8625</v>
          </cell>
        </row>
        <row r="19">
          <cell r="A19" t="str">
            <v>RV8</v>
          </cell>
          <cell r="B19" t="str">
            <v>North West London Hospitals</v>
          </cell>
          <cell r="E19" t="str">
            <v>RV8</v>
          </cell>
          <cell r="F19" t="str">
            <v>North West London Hospitals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>
            <v>0.98207140332272891</v>
          </cell>
          <cell r="N19">
            <v>0.96879777522167698</v>
          </cell>
          <cell r="O19">
            <v>0.94997561393564711</v>
          </cell>
          <cell r="P19" t="e">
            <v>#REF!</v>
          </cell>
          <cell r="Q19">
            <v>0.95891908346247512</v>
          </cell>
          <cell r="R19">
            <v>0.98234994063809444</v>
          </cell>
          <cell r="T19">
            <v>0.92795246348105964</v>
          </cell>
          <cell r="U19">
            <v>0.92351129363449691</v>
          </cell>
          <cell r="V19">
            <v>0.88846970054232488</v>
          </cell>
          <cell r="W19">
            <v>0.90321090321090325</v>
          </cell>
          <cell r="Y19">
            <v>0.91026961526810057</v>
          </cell>
          <cell r="Z19">
            <v>0.94299691875236502</v>
          </cell>
          <cell r="AB19">
            <v>0.96138114209827352</v>
          </cell>
          <cell r="AC19">
            <v>0.95389973672663453</v>
          </cell>
          <cell r="AD19">
            <v>0.92894743285263082</v>
          </cell>
          <cell r="AE19">
            <v>0.92492227247032222</v>
          </cell>
          <cell r="AG19">
            <v>0.98134715941209727</v>
          </cell>
        </row>
        <row r="20">
          <cell r="A20" t="str">
            <v>North West London Hospitals</v>
          </cell>
          <cell r="B20" t="str">
            <v>People Seen</v>
          </cell>
          <cell r="C20" t="str">
            <v>A1</v>
          </cell>
          <cell r="E20" t="str">
            <v>North West London Hospitals</v>
          </cell>
          <cell r="F20" t="str">
            <v>People Seen</v>
          </cell>
          <cell r="G20" t="str">
            <v>A1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>
            <v>70725</v>
          </cell>
          <cell r="N20">
            <v>68681</v>
          </cell>
          <cell r="O20">
            <v>75863</v>
          </cell>
          <cell r="P20" t="e">
            <v>#REF!</v>
          </cell>
          <cell r="Q20">
            <v>144544</v>
          </cell>
          <cell r="R20">
            <v>286791.67000000004</v>
          </cell>
          <cell r="T20">
            <v>4039</v>
          </cell>
          <cell r="U20">
            <v>3896</v>
          </cell>
          <cell r="V20">
            <v>4241</v>
          </cell>
          <cell r="W20">
            <v>4329</v>
          </cell>
          <cell r="Y20">
            <v>16505</v>
          </cell>
          <cell r="Z20">
            <v>147992</v>
          </cell>
          <cell r="AB20">
            <v>37650</v>
          </cell>
          <cell r="AC20">
            <v>36464</v>
          </cell>
          <cell r="AD20">
            <v>40843</v>
          </cell>
          <cell r="AE20">
            <v>28304</v>
          </cell>
          <cell r="AG20">
            <v>-35377.862500000003</v>
          </cell>
        </row>
        <row r="21">
          <cell r="A21" t="str">
            <v>North West London Hospitals</v>
          </cell>
          <cell r="B21" t="str">
            <v>Over 4 Hours</v>
          </cell>
          <cell r="C21" t="str">
            <v>A2</v>
          </cell>
          <cell r="E21" t="str">
            <v>North West London Hospitals</v>
          </cell>
          <cell r="F21" t="str">
            <v>Over 4 Hours</v>
          </cell>
          <cell r="G21" t="str">
            <v>A2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>
            <v>1268</v>
          </cell>
          <cell r="N21">
            <v>2143</v>
          </cell>
          <cell r="O21">
            <v>3795</v>
          </cell>
          <cell r="P21" t="e">
            <v>#REF!</v>
          </cell>
          <cell r="Q21">
            <v>5938</v>
          </cell>
          <cell r="R21">
            <v>5061.8900000000003</v>
          </cell>
          <cell r="T21">
            <v>291</v>
          </cell>
          <cell r="U21">
            <v>298</v>
          </cell>
          <cell r="V21">
            <v>473</v>
          </cell>
          <cell r="W21">
            <v>419</v>
          </cell>
          <cell r="Y21">
            <v>1481</v>
          </cell>
          <cell r="Z21">
            <v>8436</v>
          </cell>
          <cell r="AB21">
            <v>1454</v>
          </cell>
          <cell r="AC21">
            <v>1681</v>
          </cell>
          <cell r="AD21">
            <v>2902</v>
          </cell>
          <cell r="AE21">
            <v>2125</v>
          </cell>
          <cell r="AG21">
            <v>-2654.1125000000002</v>
          </cell>
        </row>
        <row r="22">
          <cell r="A22" t="str">
            <v>RFW</v>
          </cell>
          <cell r="B22" t="str">
            <v>West Middlesex</v>
          </cell>
          <cell r="E22" t="str">
            <v>RFW</v>
          </cell>
          <cell r="F22" t="str">
            <v>West Middlesex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>
            <v>0.98446897601827177</v>
          </cell>
          <cell r="N22">
            <v>0.98206156932335464</v>
          </cell>
          <cell r="O22">
            <v>0.97618735067867368</v>
          </cell>
          <cell r="P22" t="e">
            <v>#REF!</v>
          </cell>
          <cell r="Q22">
            <v>0.97856618393713579</v>
          </cell>
          <cell r="R22">
            <v>0.98754445561551962</v>
          </cell>
          <cell r="T22">
            <v>0.96971177332681968</v>
          </cell>
          <cell r="U22">
            <v>0.97013532431171257</v>
          </cell>
          <cell r="V22">
            <v>0.96135051088405155</v>
          </cell>
          <cell r="W22">
            <v>0.97703180212014129</v>
          </cell>
          <cell r="Y22">
            <v>0.96955772544514651</v>
          </cell>
          <cell r="Z22">
            <v>0.97857871837567811</v>
          </cell>
          <cell r="AB22">
            <v>0.98463485966214148</v>
          </cell>
          <cell r="AC22">
            <v>0.97433974181832539</v>
          </cell>
          <cell r="AD22">
            <v>0.9782401585305438</v>
          </cell>
          <cell r="AE22">
            <v>0.97575382924651421</v>
          </cell>
          <cell r="AG22">
            <v>0.91780771344185719</v>
          </cell>
        </row>
        <row r="23">
          <cell r="A23" t="str">
            <v>West Middlesex</v>
          </cell>
          <cell r="B23" t="str">
            <v>People Seen</v>
          </cell>
          <cell r="C23" t="str">
            <v>A1</v>
          </cell>
          <cell r="E23" t="str">
            <v>West Middlesex</v>
          </cell>
          <cell r="F23" t="str">
            <v>People Seen</v>
          </cell>
          <cell r="G23" t="str">
            <v>A1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>
            <v>26270</v>
          </cell>
          <cell r="N23">
            <v>25922</v>
          </cell>
          <cell r="O23">
            <v>38089</v>
          </cell>
          <cell r="P23" t="e">
            <v>#REF!</v>
          </cell>
          <cell r="Q23">
            <v>64011</v>
          </cell>
          <cell r="R23">
            <v>130455.95999999999</v>
          </cell>
          <cell r="T23">
            <v>2047</v>
          </cell>
          <cell r="U23">
            <v>2143</v>
          </cell>
          <cell r="V23">
            <v>2251</v>
          </cell>
          <cell r="W23">
            <v>2264</v>
          </cell>
          <cell r="Y23">
            <v>8705</v>
          </cell>
          <cell r="Z23">
            <v>93085</v>
          </cell>
          <cell r="AB23">
            <v>22909</v>
          </cell>
          <cell r="AC23">
            <v>25331</v>
          </cell>
          <cell r="AD23">
            <v>26241</v>
          </cell>
          <cell r="AE23">
            <v>14559</v>
          </cell>
          <cell r="AG23">
            <v>-18196.612499999999</v>
          </cell>
        </row>
        <row r="24">
          <cell r="A24" t="str">
            <v>West Middlesex</v>
          </cell>
          <cell r="B24" t="str">
            <v>Over 4 Hours</v>
          </cell>
          <cell r="C24" t="str">
            <v>A2</v>
          </cell>
          <cell r="E24" t="str">
            <v>West Middlesex</v>
          </cell>
          <cell r="F24" t="str">
            <v>Over 4 Hours</v>
          </cell>
          <cell r="G24" t="str">
            <v>A2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>
            <v>408</v>
          </cell>
          <cell r="N24">
            <v>465</v>
          </cell>
          <cell r="O24">
            <v>907</v>
          </cell>
          <cell r="P24" t="e">
            <v>#REF!</v>
          </cell>
          <cell r="Q24">
            <v>1372</v>
          </cell>
          <cell r="R24">
            <v>1624.9</v>
          </cell>
          <cell r="T24">
            <v>62</v>
          </cell>
          <cell r="U24">
            <v>64</v>
          </cell>
          <cell r="V24">
            <v>87</v>
          </cell>
          <cell r="W24">
            <v>52</v>
          </cell>
          <cell r="Y24">
            <v>265</v>
          </cell>
          <cell r="Z24">
            <v>1994</v>
          </cell>
          <cell r="AB24">
            <v>352</v>
          </cell>
          <cell r="AC24">
            <v>650</v>
          </cell>
          <cell r="AD24">
            <v>571</v>
          </cell>
          <cell r="AE24">
            <v>353</v>
          </cell>
          <cell r="AG24">
            <v>-439.11250000000001</v>
          </cell>
        </row>
        <row r="25">
          <cell r="A25" t="str">
            <v>5H1</v>
          </cell>
          <cell r="B25" t="str">
            <v>Hammersmith &amp; Fulham</v>
          </cell>
          <cell r="E25" t="str">
            <v>RFW</v>
          </cell>
          <cell r="F25" t="str">
            <v>West Middlesex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>
            <v>1</v>
          </cell>
          <cell r="N25">
            <v>1</v>
          </cell>
          <cell r="O25">
            <v>1</v>
          </cell>
          <cell r="P25" t="e">
            <v>#N/A</v>
          </cell>
          <cell r="Q25">
            <v>1</v>
          </cell>
          <cell r="R25">
            <v>0.98754445561551962</v>
          </cell>
          <cell r="T25" t="e">
            <v>#N/A</v>
          </cell>
          <cell r="U25" t="e">
            <v>#N/A</v>
          </cell>
          <cell r="V25" t="e">
            <v>#N/A</v>
          </cell>
          <cell r="W25" t="e">
            <v>#N/A</v>
          </cell>
          <cell r="Y25" t="e">
            <v>#N/A</v>
          </cell>
          <cell r="Z25">
            <v>1</v>
          </cell>
          <cell r="AB25">
            <v>1</v>
          </cell>
          <cell r="AC25" t="e">
            <v>#N/A</v>
          </cell>
          <cell r="AD25" t="e">
            <v>#N/A</v>
          </cell>
          <cell r="AE25" t="e">
            <v>#N/A</v>
          </cell>
          <cell r="AG25" t="e">
            <v>#N/A</v>
          </cell>
        </row>
        <row r="26">
          <cell r="A26" t="str">
            <v>West Middlesex</v>
          </cell>
          <cell r="B26" t="str">
            <v>People Seen</v>
          </cell>
          <cell r="C26" t="str">
            <v>A1</v>
          </cell>
          <cell r="E26" t="str">
            <v>West Middlesex</v>
          </cell>
          <cell r="F26" t="str">
            <v>People Seen</v>
          </cell>
          <cell r="G26" t="str">
            <v>A1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>
            <v>5193</v>
          </cell>
          <cell r="N26">
            <v>5572</v>
          </cell>
          <cell r="O26">
            <v>4992</v>
          </cell>
          <cell r="P26">
            <v>0</v>
          </cell>
          <cell r="Q26">
            <v>10564</v>
          </cell>
          <cell r="R26">
            <v>130455.95999999999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354</v>
          </cell>
          <cell r="AB26">
            <v>354</v>
          </cell>
          <cell r="AC26">
            <v>0</v>
          </cell>
          <cell r="AD26">
            <v>0</v>
          </cell>
          <cell r="AE26">
            <v>0</v>
          </cell>
          <cell r="AG26">
            <v>2.1375000000000002</v>
          </cell>
        </row>
        <row r="27">
          <cell r="A27" t="str">
            <v>West Middlesex</v>
          </cell>
          <cell r="B27" t="str">
            <v>Over 4 Hours</v>
          </cell>
          <cell r="C27" t="str">
            <v>A2</v>
          </cell>
          <cell r="E27" t="str">
            <v>West Middlesex</v>
          </cell>
          <cell r="F27" t="str">
            <v>Over 4 Hours</v>
          </cell>
          <cell r="G27" t="str">
            <v>A2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1624.9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Y27">
            <v>0</v>
          </cell>
          <cell r="Z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G27">
            <v>2.1375000000000002</v>
          </cell>
        </row>
        <row r="28">
          <cell r="A28" t="str">
            <v>5LC</v>
          </cell>
          <cell r="B28" t="str">
            <v>Westminster</v>
          </cell>
          <cell r="E28" t="str">
            <v>RFW</v>
          </cell>
          <cell r="F28" t="str">
            <v>West Middlesex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>
            <v>1</v>
          </cell>
          <cell r="N28">
            <v>1</v>
          </cell>
          <cell r="O28">
            <v>1</v>
          </cell>
          <cell r="P28" t="e">
            <v>#N/A</v>
          </cell>
          <cell r="Q28">
            <v>1</v>
          </cell>
          <cell r="R28">
            <v>0.98754445561551962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Y28" t="e">
            <v>#N/A</v>
          </cell>
          <cell r="Z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G28" t="e">
            <v>#N/A</v>
          </cell>
        </row>
        <row r="29">
          <cell r="A29" t="str">
            <v>West Middlesex</v>
          </cell>
          <cell r="B29" t="str">
            <v>People Seen</v>
          </cell>
          <cell r="C29" t="str">
            <v>A1</v>
          </cell>
          <cell r="E29" t="str">
            <v>West Middlesex</v>
          </cell>
          <cell r="F29" t="str">
            <v>People Seen</v>
          </cell>
          <cell r="G29" t="str">
            <v>A1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17883</v>
          </cell>
          <cell r="N29">
            <v>9189</v>
          </cell>
          <cell r="O29">
            <v>8200</v>
          </cell>
          <cell r="P29">
            <v>0</v>
          </cell>
          <cell r="Q29">
            <v>17389</v>
          </cell>
          <cell r="R29">
            <v>130455.95999999999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G29">
            <v>2.1375000000000002</v>
          </cell>
        </row>
        <row r="30">
          <cell r="A30" t="str">
            <v>West Middlesex</v>
          </cell>
          <cell r="B30" t="str">
            <v>Over 4 Hours</v>
          </cell>
          <cell r="C30" t="str">
            <v>A2</v>
          </cell>
          <cell r="E30" t="str">
            <v>West Middlesex</v>
          </cell>
          <cell r="F30" t="str">
            <v>Over 4 Hours</v>
          </cell>
          <cell r="G30" t="str">
            <v>A2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1624.9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Y30">
            <v>0</v>
          </cell>
          <cell r="Z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2.1375000000000002</v>
          </cell>
        </row>
        <row r="31">
          <cell r="A31" t="str">
            <v>NTP60</v>
          </cell>
          <cell r="B31" t="str">
            <v>Brent Urgent Care Centre</v>
          </cell>
          <cell r="E31" t="str">
            <v>RFW</v>
          </cell>
          <cell r="F31" t="str">
            <v>West Middlesex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#N/A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>
            <v>0.98754445561551962</v>
          </cell>
          <cell r="T31" t="e">
            <v>#N/A</v>
          </cell>
          <cell r="U31" t="e">
            <v>#N/A</v>
          </cell>
          <cell r="V31" t="e">
            <v>#N/A</v>
          </cell>
          <cell r="W31" t="e">
            <v>#N/A</v>
          </cell>
          <cell r="Y31" t="e">
            <v>#N/A</v>
          </cell>
          <cell r="Z31">
            <v>0.99350515463917521</v>
          </cell>
          <cell r="AB31">
            <v>0.9937752355316285</v>
          </cell>
          <cell r="AC31">
            <v>0.99053894238891704</v>
          </cell>
          <cell r="AD31">
            <v>0.99574955043321889</v>
          </cell>
          <cell r="AE31">
            <v>0.99511930585683295</v>
          </cell>
          <cell r="AG31">
            <v>0.89360086767895885</v>
          </cell>
        </row>
        <row r="32">
          <cell r="A32" t="str">
            <v>Brent Urgent Care Centre</v>
          </cell>
          <cell r="B32" t="str">
            <v>People Seen</v>
          </cell>
          <cell r="C32" t="str">
            <v>A1</v>
          </cell>
          <cell r="E32" t="str">
            <v>West Middlesex</v>
          </cell>
          <cell r="F32" t="str">
            <v>People Seen</v>
          </cell>
          <cell r="G32" t="str">
            <v>A1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130455.95999999999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Z32">
            <v>38800</v>
          </cell>
          <cell r="AB32">
            <v>11888</v>
          </cell>
          <cell r="AC32">
            <v>11838</v>
          </cell>
          <cell r="AD32">
            <v>12234</v>
          </cell>
          <cell r="AE32">
            <v>1844</v>
          </cell>
          <cell r="AG32">
            <v>-2302.8625000000002</v>
          </cell>
        </row>
        <row r="33">
          <cell r="A33" t="str">
            <v>Brent Urgent Care Centre</v>
          </cell>
          <cell r="B33" t="str">
            <v>Over 4 Hours</v>
          </cell>
          <cell r="C33" t="str">
            <v>A2</v>
          </cell>
          <cell r="E33" t="str">
            <v>West Middlesex</v>
          </cell>
          <cell r="F33" t="str">
            <v>Over 4 Hours</v>
          </cell>
          <cell r="G33" t="str">
            <v>A2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1624.9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Z33">
            <v>252</v>
          </cell>
          <cell r="AB33">
            <v>74</v>
          </cell>
          <cell r="AC33">
            <v>112</v>
          </cell>
          <cell r="AD33">
            <v>52</v>
          </cell>
          <cell r="AE33">
            <v>9</v>
          </cell>
          <cell r="AG33">
            <v>-9.1125000000000007</v>
          </cell>
        </row>
        <row r="34">
          <cell r="A34" t="str">
            <v>NPV02</v>
          </cell>
          <cell r="B34" t="str">
            <v>The Hillingdon Hospital</v>
          </cell>
          <cell r="E34" t="str">
            <v>RFW</v>
          </cell>
          <cell r="F34" t="str">
            <v>West Middlesex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>
            <v>0.98754445561551962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Y34" t="e">
            <v>#N/A</v>
          </cell>
          <cell r="Z34">
            <v>1</v>
          </cell>
          <cell r="AB34">
            <v>1</v>
          </cell>
          <cell r="AC34">
            <v>1</v>
          </cell>
          <cell r="AD34" t="e">
            <v>#N/A</v>
          </cell>
          <cell r="AE34" t="e">
            <v>#N/A</v>
          </cell>
          <cell r="AG34" t="e">
            <v>#N/A</v>
          </cell>
        </row>
        <row r="35">
          <cell r="A35" t="str">
            <v>The Hillingdon Hospital</v>
          </cell>
          <cell r="B35" t="str">
            <v>People Seen</v>
          </cell>
          <cell r="C35" t="str">
            <v>A1</v>
          </cell>
          <cell r="E35" t="str">
            <v>West Middlesex</v>
          </cell>
          <cell r="F35" t="str">
            <v>People Seen</v>
          </cell>
          <cell r="G35" t="str">
            <v>A1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130455.95999999999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Z35">
            <v>14167</v>
          </cell>
          <cell r="AB35">
            <v>6357</v>
          </cell>
          <cell r="AC35">
            <v>6756</v>
          </cell>
          <cell r="AD35">
            <v>0</v>
          </cell>
          <cell r="AE35">
            <v>0</v>
          </cell>
          <cell r="AG35">
            <v>2.1375000000000002</v>
          </cell>
        </row>
        <row r="36">
          <cell r="A36" t="str">
            <v>The Hillingdon Hospital</v>
          </cell>
          <cell r="B36" t="str">
            <v>Over 4 Hours</v>
          </cell>
          <cell r="C36" t="str">
            <v>A2</v>
          </cell>
          <cell r="E36" t="str">
            <v>West Middlesex</v>
          </cell>
          <cell r="F36" t="str">
            <v>Over 4 Hours</v>
          </cell>
          <cell r="G36" t="str">
            <v>A2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1624.9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Y36">
            <v>0</v>
          </cell>
          <cell r="Z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G36">
            <v>2.1375000000000002</v>
          </cell>
        </row>
        <row r="37">
          <cell r="A37" t="str">
            <v>Y02671</v>
          </cell>
          <cell r="B37" t="str">
            <v>The Practice Heart of Hounslow</v>
          </cell>
          <cell r="E37" t="str">
            <v>RFW</v>
          </cell>
          <cell r="F37" t="str">
            <v>West Middlesex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#N/A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>
            <v>0.98754445561551962</v>
          </cell>
          <cell r="T37">
            <v>1</v>
          </cell>
          <cell r="U37">
            <v>1</v>
          </cell>
          <cell r="V37" t="e">
            <v>#N/A</v>
          </cell>
          <cell r="W37" t="e">
            <v>#N/A</v>
          </cell>
          <cell r="Y37">
            <v>1</v>
          </cell>
          <cell r="Z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G37">
            <v>0.88749999999999996</v>
          </cell>
        </row>
        <row r="38">
          <cell r="A38" t="str">
            <v>The Practice Heart of Hounslow</v>
          </cell>
          <cell r="B38" t="str">
            <v>People Seen</v>
          </cell>
          <cell r="C38" t="str">
            <v>A1</v>
          </cell>
          <cell r="E38" t="str">
            <v>West Middlesex</v>
          </cell>
          <cell r="F38" t="str">
            <v>People Seen</v>
          </cell>
          <cell r="G38" t="str">
            <v>A1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130455.95999999999</v>
          </cell>
          <cell r="T38">
            <v>842</v>
          </cell>
          <cell r="U38">
            <v>220</v>
          </cell>
          <cell r="V38">
            <v>0</v>
          </cell>
          <cell r="W38">
            <v>0</v>
          </cell>
          <cell r="Y38">
            <v>1062</v>
          </cell>
          <cell r="Z38">
            <v>32587</v>
          </cell>
          <cell r="AB38">
            <v>8380</v>
          </cell>
          <cell r="AC38">
            <v>9209</v>
          </cell>
          <cell r="AD38">
            <v>10871</v>
          </cell>
          <cell r="AE38">
            <v>3321</v>
          </cell>
          <cell r="AG38">
            <v>-4149.1125000000002</v>
          </cell>
        </row>
        <row r="39">
          <cell r="A39" t="str">
            <v>The Practice Heart of Hounslow</v>
          </cell>
          <cell r="B39" t="str">
            <v>Over 4 Hours</v>
          </cell>
          <cell r="C39" t="str">
            <v>A2</v>
          </cell>
          <cell r="E39" t="str">
            <v>West Middlesex</v>
          </cell>
          <cell r="F39" t="str">
            <v>Over 4 Hours</v>
          </cell>
          <cell r="G39" t="str">
            <v>A2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1624.9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Y39">
            <v>0</v>
          </cell>
          <cell r="Z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G39">
            <v>2.1375000000000002</v>
          </cell>
        </row>
        <row r="40">
          <cell r="A40" t="str">
            <v>RYX</v>
          </cell>
          <cell r="B40" t="str">
            <v>CLCH</v>
          </cell>
          <cell r="E40" t="str">
            <v>RFW</v>
          </cell>
          <cell r="F40" t="str">
            <v>West Middlesex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>
            <v>0.98754445561551962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Y40">
            <v>1</v>
          </cell>
          <cell r="Z40">
            <v>1</v>
          </cell>
          <cell r="AB40">
            <v>1</v>
          </cell>
          <cell r="AC40">
            <v>1</v>
          </cell>
          <cell r="AD40">
            <v>1</v>
          </cell>
          <cell r="AE40">
            <v>1</v>
          </cell>
          <cell r="AG40">
            <v>0.88749999999999996</v>
          </cell>
        </row>
        <row r="41">
          <cell r="A41" t="str">
            <v>Central London Community HealthCare</v>
          </cell>
          <cell r="B41" t="str">
            <v>People Seen</v>
          </cell>
          <cell r="C41" t="str">
            <v>A1</v>
          </cell>
          <cell r="E41" t="str">
            <v>West Middlesex</v>
          </cell>
          <cell r="F41" t="str">
            <v>People Seen</v>
          </cell>
          <cell r="G41" t="str">
            <v>A1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130455.95999999999</v>
          </cell>
          <cell r="T41">
            <v>3936</v>
          </cell>
          <cell r="U41">
            <v>3666</v>
          </cell>
          <cell r="V41">
            <v>3829</v>
          </cell>
          <cell r="W41">
            <v>4013</v>
          </cell>
          <cell r="Y41">
            <v>15444</v>
          </cell>
          <cell r="Z41">
            <v>141098</v>
          </cell>
          <cell r="AB41">
            <v>19278</v>
          </cell>
          <cell r="AC41">
            <v>43703</v>
          </cell>
          <cell r="AD41">
            <v>48412</v>
          </cell>
          <cell r="AE41">
            <v>26269</v>
          </cell>
          <cell r="AG41">
            <v>-32834.112500000003</v>
          </cell>
        </row>
        <row r="42">
          <cell r="A42" t="str">
            <v>Central London Community HealthCare</v>
          </cell>
          <cell r="B42" t="str">
            <v>Over 4 Hours</v>
          </cell>
          <cell r="C42" t="str">
            <v>A2</v>
          </cell>
          <cell r="E42" t="str">
            <v>West Middlesex</v>
          </cell>
          <cell r="F42" t="str">
            <v>Over 4 Hours</v>
          </cell>
          <cell r="G42" t="str">
            <v>A2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1624.9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Y42">
            <v>0</v>
          </cell>
          <cell r="Z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G42">
            <v>2.1375000000000002</v>
          </cell>
        </row>
        <row r="43">
          <cell r="A43" t="str">
            <v>NPT04</v>
          </cell>
          <cell r="B43" t="str">
            <v>Ealing Mini UCC</v>
          </cell>
          <cell r="E43" t="str">
            <v>RFW</v>
          </cell>
          <cell r="F43" t="str">
            <v>West Middlesex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#N/A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>
            <v>0.98754445561551962</v>
          </cell>
          <cell r="T43" t="e">
            <v>#N/A</v>
          </cell>
          <cell r="U43" t="e">
            <v>#N/A</v>
          </cell>
          <cell r="V43" t="e">
            <v>#N/A</v>
          </cell>
          <cell r="W43" t="e">
            <v>#N/A</v>
          </cell>
          <cell r="Y43" t="e">
            <v>#N/A</v>
          </cell>
          <cell r="Z43">
            <v>1</v>
          </cell>
          <cell r="AB43">
            <v>1</v>
          </cell>
          <cell r="AC43" t="e">
            <v>#N/A</v>
          </cell>
          <cell r="AD43" t="e">
            <v>#N/A</v>
          </cell>
          <cell r="AE43" t="e">
            <v>#N/A</v>
          </cell>
          <cell r="AG43" t="e">
            <v>#N/A</v>
          </cell>
        </row>
        <row r="44">
          <cell r="A44" t="str">
            <v>Central London Community HealthCare</v>
          </cell>
          <cell r="B44" t="str">
            <v>People Seen</v>
          </cell>
          <cell r="C44" t="str">
            <v>A1</v>
          </cell>
          <cell r="E44" t="str">
            <v>West Middlesex</v>
          </cell>
          <cell r="F44" t="str">
            <v>People Seen</v>
          </cell>
          <cell r="G44" t="str">
            <v>A1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130455.95999999999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Z44">
            <v>4777</v>
          </cell>
          <cell r="AB44">
            <v>3933</v>
          </cell>
          <cell r="AC44">
            <v>0</v>
          </cell>
          <cell r="AD44">
            <v>0</v>
          </cell>
          <cell r="AE44">
            <v>0</v>
          </cell>
          <cell r="AG44">
            <v>2.1375000000000002</v>
          </cell>
        </row>
        <row r="45">
          <cell r="A45" t="str">
            <v>Central London Community HealthCare</v>
          </cell>
          <cell r="B45" t="str">
            <v>Over 4 Hours</v>
          </cell>
          <cell r="C45" t="str">
            <v>A2</v>
          </cell>
          <cell r="E45" t="str">
            <v>West Middlesex</v>
          </cell>
          <cell r="F45" t="str">
            <v>Over 4 Hours</v>
          </cell>
          <cell r="G45" t="str">
            <v>A2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1624.9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Z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G45">
            <v>2.1375000000000002</v>
          </cell>
        </row>
        <row r="46">
          <cell r="A46" t="str">
            <v>E84068</v>
          </cell>
          <cell r="B46" t="str">
            <v>THE Ridgeway Surgery</v>
          </cell>
          <cell r="E46" t="str">
            <v>RFW</v>
          </cell>
          <cell r="F46" t="str">
            <v>West Middlesex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>
            <v>0.98754445561551962</v>
          </cell>
          <cell r="T46">
            <v>1</v>
          </cell>
          <cell r="U46">
            <v>1</v>
          </cell>
          <cell r="V46">
            <v>1</v>
          </cell>
          <cell r="W46">
            <v>1</v>
          </cell>
          <cell r="Y46">
            <v>1</v>
          </cell>
          <cell r="Z46">
            <v>1</v>
          </cell>
          <cell r="AB46">
            <v>1</v>
          </cell>
          <cell r="AC46">
            <v>1</v>
          </cell>
          <cell r="AD46">
            <v>1</v>
          </cell>
          <cell r="AE46">
            <v>1</v>
          </cell>
          <cell r="AG46">
            <v>0.88749999999999996</v>
          </cell>
        </row>
        <row r="47">
          <cell r="A47" t="str">
            <v>Central London Community HealthCare</v>
          </cell>
          <cell r="B47" t="str">
            <v>People Seen</v>
          </cell>
          <cell r="C47" t="str">
            <v>A1</v>
          </cell>
          <cell r="E47" t="str">
            <v>West Middlesex</v>
          </cell>
          <cell r="F47" t="str">
            <v>People Seen</v>
          </cell>
          <cell r="G47" t="str">
            <v>A1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130455.95999999999</v>
          </cell>
          <cell r="T47">
            <v>218</v>
          </cell>
          <cell r="U47">
            <v>191</v>
          </cell>
          <cell r="V47">
            <v>233</v>
          </cell>
          <cell r="W47">
            <v>245</v>
          </cell>
          <cell r="Y47">
            <v>887</v>
          </cell>
          <cell r="Z47">
            <v>31549</v>
          </cell>
          <cell r="AB47">
            <v>6603</v>
          </cell>
          <cell r="AC47">
            <v>10417</v>
          </cell>
          <cell r="AD47">
            <v>11296</v>
          </cell>
          <cell r="AE47">
            <v>1470</v>
          </cell>
          <cell r="AG47">
            <v>-1835.3625</v>
          </cell>
        </row>
        <row r="48">
          <cell r="A48" t="str">
            <v>Central London Community HealthCare</v>
          </cell>
          <cell r="B48" t="str">
            <v>Over 4 Hours</v>
          </cell>
          <cell r="C48" t="str">
            <v>A2</v>
          </cell>
          <cell r="E48" t="str">
            <v>West Middlesex</v>
          </cell>
          <cell r="F48" t="str">
            <v>Over 4 Hours</v>
          </cell>
          <cell r="G48" t="str">
            <v>A2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1624.9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Z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G48">
            <v>2.1375000000000002</v>
          </cell>
        </row>
        <row r="49">
          <cell r="A49" t="str">
            <v>NTP59</v>
          </cell>
          <cell r="B49" t="str">
            <v xml:space="preserve">Ealing Urgent Care Centre - Ealing Hospital NHS Trust </v>
          </cell>
          <cell r="E49" t="str">
            <v>RFW</v>
          </cell>
          <cell r="F49" t="str">
            <v>West Middlesex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>
            <v>0.98754445561551962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Y49" t="e">
            <v>#N/A</v>
          </cell>
          <cell r="Z49">
            <v>0.99023928539737938</v>
          </cell>
          <cell r="AB49" t="e">
            <v>#N/A</v>
          </cell>
          <cell r="AC49">
            <v>0.99111807732497392</v>
          </cell>
          <cell r="AD49">
            <v>0.98936434879960189</v>
          </cell>
          <cell r="AE49">
            <v>0.99049193881769326</v>
          </cell>
          <cell r="AG49">
            <v>0.89938507647788346</v>
          </cell>
        </row>
        <row r="50">
          <cell r="A50" t="str">
            <v>Central London Community HealthCare</v>
          </cell>
          <cell r="B50" t="str">
            <v>People Seen</v>
          </cell>
          <cell r="C50" t="str">
            <v>A1</v>
          </cell>
          <cell r="E50" t="str">
            <v>West Middlesex</v>
          </cell>
          <cell r="F50" t="str">
            <v>People Seen</v>
          </cell>
          <cell r="G50" t="str">
            <v>A1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130455.95999999999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33809</v>
          </cell>
          <cell r="AB50">
            <v>0</v>
          </cell>
          <cell r="AC50">
            <v>15312</v>
          </cell>
          <cell r="AD50">
            <v>16078</v>
          </cell>
          <cell r="AE50">
            <v>2419</v>
          </cell>
          <cell r="AG50">
            <v>-3021.6125000000002</v>
          </cell>
        </row>
        <row r="51">
          <cell r="A51" t="str">
            <v>Central London Community HealthCare</v>
          </cell>
          <cell r="B51" t="str">
            <v>Over 4 Hours</v>
          </cell>
          <cell r="C51" t="str">
            <v>A2</v>
          </cell>
          <cell r="E51" t="str">
            <v>West Middlesex</v>
          </cell>
          <cell r="F51" t="str">
            <v>Over 4 Hours</v>
          </cell>
          <cell r="G51" t="str">
            <v>A2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1624.9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Z51">
            <v>330</v>
          </cell>
          <cell r="AB51">
            <v>0</v>
          </cell>
          <cell r="AC51">
            <v>136</v>
          </cell>
          <cell r="AD51">
            <v>171</v>
          </cell>
          <cell r="AE51">
            <v>23</v>
          </cell>
          <cell r="AG51">
            <v>-26.612500000000001</v>
          </cell>
        </row>
        <row r="52">
          <cell r="A52" t="str">
            <v>NWL</v>
          </cell>
          <cell r="B52" t="str">
            <v>North West London Trusts</v>
          </cell>
          <cell r="F52" t="str">
            <v>North West London Trusts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>
            <v>0.98792872052041469</v>
          </cell>
          <cell r="N52">
            <v>0.98131668322065935</v>
          </cell>
          <cell r="O52">
            <v>0.96974786893500697</v>
          </cell>
          <cell r="P52" t="e">
            <v>#REF!</v>
          </cell>
          <cell r="Q52">
            <v>0.97944833883240867</v>
          </cell>
          <cell r="R52">
            <v>0.98249654251547403</v>
          </cell>
          <cell r="T52">
            <v>0.97278478325478712</v>
          </cell>
          <cell r="U52">
            <v>0.96645664294456279</v>
          </cell>
          <cell r="V52">
            <v>0.95732756718591416</v>
          </cell>
          <cell r="W52">
            <v>0.95654205607476639</v>
          </cell>
          <cell r="Y52">
            <v>0.9632848663072483</v>
          </cell>
          <cell r="Z52">
            <v>0.97897539727973126</v>
          </cell>
          <cell r="AB52">
            <v>0.98073167236473069</v>
          </cell>
          <cell r="AC52">
            <v>0.98366717511188584</v>
          </cell>
          <cell r="AD52">
            <v>0.97762456539722231</v>
          </cell>
          <cell r="AE52">
            <v>0.9695329158806143</v>
          </cell>
          <cell r="AG52">
            <v>0.92558385514923214</v>
          </cell>
        </row>
        <row r="53">
          <cell r="B53" t="str">
            <v>People Seen</v>
          </cell>
          <cell r="C53" t="str">
            <v>A1</v>
          </cell>
          <cell r="F53" t="str">
            <v>People Seen</v>
          </cell>
          <cell r="G53" t="str">
            <v>A1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>
            <v>263021</v>
          </cell>
          <cell r="N53">
            <v>249688</v>
          </cell>
          <cell r="O53">
            <v>278030</v>
          </cell>
          <cell r="P53" t="e">
            <v>#REF!</v>
          </cell>
          <cell r="Q53">
            <v>790739</v>
          </cell>
          <cell r="R53">
            <v>1003402.9</v>
          </cell>
          <cell r="T53">
            <v>23553</v>
          </cell>
          <cell r="U53">
            <v>22061</v>
          </cell>
          <cell r="V53">
            <v>22661</v>
          </cell>
          <cell r="W53">
            <v>23540</v>
          </cell>
          <cell r="Y53">
            <v>91815</v>
          </cell>
          <cell r="Z53">
            <v>1067321</v>
          </cell>
          <cell r="AB53">
            <v>244235</v>
          </cell>
          <cell r="AC53">
            <v>298295</v>
          </cell>
          <cell r="AD53">
            <v>321558</v>
          </cell>
          <cell r="AE53">
            <v>162733</v>
          </cell>
          <cell r="AG53">
            <v>-1334149.1125</v>
          </cell>
        </row>
        <row r="54">
          <cell r="B54" t="str">
            <v>Over 4 Hours</v>
          </cell>
          <cell r="C54" t="str">
            <v>A2</v>
          </cell>
          <cell r="F54" t="str">
            <v>Over 4 Hours</v>
          </cell>
          <cell r="G54" t="str">
            <v>A2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>
            <v>3175</v>
          </cell>
          <cell r="N54">
            <v>4665</v>
          </cell>
          <cell r="O54">
            <v>8411</v>
          </cell>
          <cell r="P54" t="e">
            <v>#REF!</v>
          </cell>
          <cell r="Q54">
            <v>16251</v>
          </cell>
          <cell r="R54">
            <v>17563.02</v>
          </cell>
          <cell r="T54">
            <v>641</v>
          </cell>
          <cell r="U54">
            <v>740</v>
          </cell>
          <cell r="V54">
            <v>967</v>
          </cell>
          <cell r="W54">
            <v>1023</v>
          </cell>
          <cell r="Y54">
            <v>3371</v>
          </cell>
          <cell r="Z54">
            <v>22440</v>
          </cell>
          <cell r="AB54">
            <v>4706</v>
          </cell>
          <cell r="AC54">
            <v>4872</v>
          </cell>
          <cell r="AD54">
            <v>7195</v>
          </cell>
          <cell r="AE54">
            <v>4958</v>
          </cell>
          <cell r="AG54">
            <v>-28047.862499999999</v>
          </cell>
        </row>
        <row r="56">
          <cell r="A56" t="str">
            <v>RVL</v>
          </cell>
          <cell r="B56" t="str">
            <v>Barnet &amp; Chase Farm</v>
          </cell>
          <cell r="E56" t="str">
            <v>RVL</v>
          </cell>
          <cell r="F56" t="str">
            <v>Barnet &amp; Chase Farm</v>
          </cell>
          <cell r="H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>
            <v>0.99166602162190054</v>
          </cell>
          <cell r="N56">
            <v>0.97998287304645681</v>
          </cell>
          <cell r="O56">
            <v>0.97212680598893464</v>
          </cell>
          <cell r="P56" t="e">
            <v>#REF!</v>
          </cell>
          <cell r="Q56">
            <v>0.97601483345473805</v>
          </cell>
          <cell r="R56">
            <v>0.98765779646540519</v>
          </cell>
          <cell r="T56">
            <v>0.93247805536799455</v>
          </cell>
          <cell r="U56">
            <v>0.92986184909670566</v>
          </cell>
          <cell r="V56">
            <v>0.94782913165266103</v>
          </cell>
          <cell r="W56">
            <v>0.90582677165354331</v>
          </cell>
          <cell r="Y56">
            <v>0.92840216655382535</v>
          </cell>
          <cell r="Z56">
            <v>0.95828808446455505</v>
          </cell>
          <cell r="AB56">
            <v>0.97440463614137818</v>
          </cell>
          <cell r="AC56">
            <v>0.98279439019667503</v>
          </cell>
          <cell r="AD56">
            <v>0.93998981970155648</v>
          </cell>
          <cell r="AE56">
            <v>0.9181165831121596</v>
          </cell>
          <cell r="AG56">
            <v>0.9898542711098004</v>
          </cell>
        </row>
        <row r="57">
          <cell r="A57" t="str">
            <v>Barnet &amp; Chase Farm</v>
          </cell>
          <cell r="B57" t="str">
            <v>People Seen</v>
          </cell>
          <cell r="C57" t="str">
            <v>A1</v>
          </cell>
          <cell r="E57" t="str">
            <v>Barnet &amp; Chase Farm</v>
          </cell>
          <cell r="F57" t="str">
            <v>People Seen</v>
          </cell>
          <cell r="G57" t="str">
            <v>A1</v>
          </cell>
          <cell r="H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>
            <v>38757</v>
          </cell>
          <cell r="N57">
            <v>37368</v>
          </cell>
          <cell r="O57">
            <v>38137</v>
          </cell>
          <cell r="P57" t="e">
            <v>#REF!</v>
          </cell>
          <cell r="Q57">
            <v>75505</v>
          </cell>
          <cell r="R57">
            <v>209012.91999999998</v>
          </cell>
          <cell r="T57">
            <v>2962</v>
          </cell>
          <cell r="U57">
            <v>2823</v>
          </cell>
          <cell r="V57">
            <v>2856</v>
          </cell>
          <cell r="W57">
            <v>3175</v>
          </cell>
          <cell r="Y57">
            <v>11816</v>
          </cell>
          <cell r="Z57">
            <v>132600</v>
          </cell>
          <cell r="AB57">
            <v>33131</v>
          </cell>
          <cell r="AC57">
            <v>36151</v>
          </cell>
          <cell r="AD57">
            <v>37327</v>
          </cell>
          <cell r="AE57">
            <v>20346</v>
          </cell>
          <cell r="AG57">
            <v>-25430.362499999999</v>
          </cell>
        </row>
        <row r="58">
          <cell r="A58" t="str">
            <v>Barnet &amp; Chase Farm</v>
          </cell>
          <cell r="B58" t="str">
            <v>Over 4 Hours</v>
          </cell>
          <cell r="C58" t="str">
            <v>A2</v>
          </cell>
          <cell r="E58" t="str">
            <v>Barnet &amp; Chase Farm</v>
          </cell>
          <cell r="F58" t="str">
            <v>Over 4 Hours</v>
          </cell>
          <cell r="G58" t="str">
            <v>A2</v>
          </cell>
          <cell r="H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>
            <v>323</v>
          </cell>
          <cell r="N58">
            <v>748</v>
          </cell>
          <cell r="O58">
            <v>1063</v>
          </cell>
          <cell r="P58" t="e">
            <v>#REF!</v>
          </cell>
          <cell r="Q58">
            <v>1811</v>
          </cell>
          <cell r="R58">
            <v>2579.6799999999998</v>
          </cell>
          <cell r="T58">
            <v>200</v>
          </cell>
          <cell r="U58">
            <v>198</v>
          </cell>
          <cell r="V58">
            <v>149</v>
          </cell>
          <cell r="W58">
            <v>299</v>
          </cell>
          <cell r="Y58">
            <v>846</v>
          </cell>
          <cell r="Z58">
            <v>5531</v>
          </cell>
          <cell r="AB58">
            <v>848</v>
          </cell>
          <cell r="AC58">
            <v>622</v>
          </cell>
          <cell r="AD58">
            <v>2240</v>
          </cell>
          <cell r="AE58">
            <v>1666</v>
          </cell>
          <cell r="AG58">
            <v>-2080.3625000000002</v>
          </cell>
        </row>
        <row r="59">
          <cell r="A59" t="str">
            <v>RP6</v>
          </cell>
          <cell r="B59" t="str">
            <v>Moorfields</v>
          </cell>
          <cell r="E59" t="str">
            <v>RP6</v>
          </cell>
          <cell r="F59" t="str">
            <v>Moorfields</v>
          </cell>
          <cell r="H59" t="e">
            <v>#N/A</v>
          </cell>
          <cell r="I59" t="e">
            <v>#N/A</v>
          </cell>
          <cell r="J59" t="e">
            <v>#N/A</v>
          </cell>
          <cell r="K59" t="e">
            <v>#N/A</v>
          </cell>
          <cell r="L59" t="e">
            <v>#N/A</v>
          </cell>
          <cell r="M59">
            <v>0.98722646843262485</v>
          </cell>
          <cell r="N59">
            <v>0.99188923903497439</v>
          </cell>
          <cell r="O59">
            <v>0.99577252721797549</v>
          </cell>
          <cell r="P59">
            <v>0.99155343371281679</v>
          </cell>
          <cell r="Q59">
            <v>0.99297848651366594</v>
          </cell>
          <cell r="R59">
            <v>0.99494112390643241</v>
          </cell>
          <cell r="T59">
            <v>1</v>
          </cell>
          <cell r="U59">
            <v>0.99716513111268601</v>
          </cell>
          <cell r="V59">
            <v>1</v>
          </cell>
          <cell r="W59">
            <v>1</v>
          </cell>
          <cell r="Y59">
            <v>0.99931588848982389</v>
          </cell>
          <cell r="Z59">
            <v>0.99170341906466963</v>
          </cell>
          <cell r="AB59">
            <v>0.97333954246463705</v>
          </cell>
          <cell r="AC59">
            <v>0.99848385303482079</v>
          </cell>
          <cell r="AD59">
            <v>0.99633218371927523</v>
          </cell>
          <cell r="AE59">
            <v>0.99961100846056594</v>
          </cell>
          <cell r="AG59">
            <v>0.88798623942429256</v>
          </cell>
        </row>
        <row r="60">
          <cell r="A60" t="str">
            <v>Moorfields</v>
          </cell>
          <cell r="B60" t="str">
            <v>People Seen</v>
          </cell>
          <cell r="C60" t="str">
            <v>A1</v>
          </cell>
          <cell r="E60" t="str">
            <v>Moorfields</v>
          </cell>
          <cell r="F60" t="str">
            <v>People Seen</v>
          </cell>
          <cell r="G60" t="str">
            <v>A1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19102</v>
          </cell>
          <cell r="N60">
            <v>19357</v>
          </cell>
          <cell r="O60">
            <v>17268</v>
          </cell>
          <cell r="P60">
            <v>19061</v>
          </cell>
          <cell r="Q60">
            <v>55686</v>
          </cell>
          <cell r="R60">
            <v>69383</v>
          </cell>
          <cell r="T60">
            <v>1553</v>
          </cell>
          <cell r="U60">
            <v>1411</v>
          </cell>
          <cell r="V60">
            <v>1348</v>
          </cell>
          <cell r="W60">
            <v>1535</v>
          </cell>
          <cell r="Y60">
            <v>5847</v>
          </cell>
          <cell r="Z60">
            <v>68703</v>
          </cell>
          <cell r="AB60">
            <v>17179</v>
          </cell>
          <cell r="AC60">
            <v>19787</v>
          </cell>
          <cell r="AD60">
            <v>18267</v>
          </cell>
          <cell r="AE60">
            <v>10283</v>
          </cell>
          <cell r="AG60">
            <v>-12851.612499999999</v>
          </cell>
        </row>
        <row r="61">
          <cell r="A61" t="str">
            <v>Moorfields</v>
          </cell>
          <cell r="B61" t="str">
            <v>Over 4 Hours</v>
          </cell>
          <cell r="C61" t="str">
            <v>A2</v>
          </cell>
          <cell r="E61" t="str">
            <v>Moorfields</v>
          </cell>
          <cell r="F61" t="str">
            <v>Over 4 Hours</v>
          </cell>
          <cell r="G61" t="str">
            <v>A2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244</v>
          </cell>
          <cell r="N61">
            <v>157</v>
          </cell>
          <cell r="O61">
            <v>73</v>
          </cell>
          <cell r="P61">
            <v>161</v>
          </cell>
          <cell r="Q61">
            <v>391</v>
          </cell>
          <cell r="R61">
            <v>351</v>
          </cell>
          <cell r="T61">
            <v>0</v>
          </cell>
          <cell r="U61">
            <v>4</v>
          </cell>
          <cell r="V61">
            <v>0</v>
          </cell>
          <cell r="W61">
            <v>0</v>
          </cell>
          <cell r="Y61">
            <v>4</v>
          </cell>
          <cell r="Z61">
            <v>570</v>
          </cell>
          <cell r="AB61">
            <v>458</v>
          </cell>
          <cell r="AC61">
            <v>30</v>
          </cell>
          <cell r="AD61">
            <v>67</v>
          </cell>
          <cell r="AE61">
            <v>4</v>
          </cell>
          <cell r="AG61">
            <v>-2.8624999999999998</v>
          </cell>
        </row>
        <row r="62">
          <cell r="A62" t="str">
            <v>RAP</v>
          </cell>
          <cell r="B62" t="str">
            <v>North Middlesex</v>
          </cell>
          <cell r="E62" t="str">
            <v>RAP</v>
          </cell>
          <cell r="F62" t="str">
            <v>North Middlesex</v>
          </cell>
          <cell r="H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>
            <v>0.98369014166111413</v>
          </cell>
          <cell r="N62">
            <v>0.97424684159378039</v>
          </cell>
          <cell r="O62">
            <v>0.96625074950746648</v>
          </cell>
          <cell r="P62" t="e">
            <v>#REF!</v>
          </cell>
          <cell r="Q62">
            <v>0.97012553163308857</v>
          </cell>
          <cell r="R62">
            <v>0.98426439059908577</v>
          </cell>
          <cell r="T62">
            <v>0.97898860398860399</v>
          </cell>
          <cell r="U62">
            <v>0.96318785578747623</v>
          </cell>
          <cell r="V62">
            <v>0.96770796770796774</v>
          </cell>
          <cell r="W62">
            <v>0.9658179281478898</v>
          </cell>
          <cell r="Y62">
            <v>0.96899363742270817</v>
          </cell>
          <cell r="Z62">
            <v>0.96257570139661353</v>
          </cell>
          <cell r="AB62">
            <v>0.97974666622104878</v>
          </cell>
          <cell r="AC62">
            <v>0.96788207913110935</v>
          </cell>
          <cell r="AD62">
            <v>0.9385411846367423</v>
          </cell>
          <cell r="AE62">
            <v>0.96567010309278356</v>
          </cell>
          <cell r="AG62">
            <v>0.93041237113402053</v>
          </cell>
        </row>
        <row r="63">
          <cell r="A63" t="str">
            <v>North Middlesex</v>
          </cell>
          <cell r="B63" t="str">
            <v>People Seen</v>
          </cell>
          <cell r="C63" t="str">
            <v>A1</v>
          </cell>
          <cell r="E63" t="str">
            <v>North Middlesex</v>
          </cell>
          <cell r="F63" t="str">
            <v>People Seen</v>
          </cell>
          <cell r="G63" t="str">
            <v>A1</v>
          </cell>
          <cell r="H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>
            <v>34519</v>
          </cell>
          <cell r="N63">
            <v>32928</v>
          </cell>
          <cell r="O63">
            <v>35023</v>
          </cell>
          <cell r="P63" t="e">
            <v>#REF!</v>
          </cell>
          <cell r="Q63">
            <v>67951</v>
          </cell>
          <cell r="R63">
            <v>148326</v>
          </cell>
          <cell r="T63">
            <v>2808</v>
          </cell>
          <cell r="U63">
            <v>2635</v>
          </cell>
          <cell r="V63">
            <v>2849</v>
          </cell>
          <cell r="W63">
            <v>2867</v>
          </cell>
          <cell r="Y63">
            <v>11159</v>
          </cell>
          <cell r="Z63">
            <v>121365</v>
          </cell>
          <cell r="AB63">
            <v>29921</v>
          </cell>
          <cell r="AC63">
            <v>32225</v>
          </cell>
          <cell r="AD63">
            <v>34576</v>
          </cell>
          <cell r="AE63">
            <v>19400</v>
          </cell>
          <cell r="AG63">
            <v>-24247.862499999999</v>
          </cell>
        </row>
        <row r="64">
          <cell r="A64" t="str">
            <v>North Middlesex</v>
          </cell>
          <cell r="B64" t="str">
            <v>Over 4 Hours</v>
          </cell>
          <cell r="C64" t="str">
            <v>A2</v>
          </cell>
          <cell r="E64" t="str">
            <v>North Middlesex</v>
          </cell>
          <cell r="F64" t="str">
            <v>Over 4 Hours</v>
          </cell>
          <cell r="G64" t="str">
            <v>A2</v>
          </cell>
          <cell r="H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>
            <v>563</v>
          </cell>
          <cell r="N64">
            <v>848</v>
          </cell>
          <cell r="O64">
            <v>1182</v>
          </cell>
          <cell r="P64" t="e">
            <v>#REF!</v>
          </cell>
          <cell r="Q64">
            <v>2030</v>
          </cell>
          <cell r="R64">
            <v>2334</v>
          </cell>
          <cell r="T64">
            <v>59</v>
          </cell>
          <cell r="U64">
            <v>97</v>
          </cell>
          <cell r="V64">
            <v>92</v>
          </cell>
          <cell r="W64">
            <v>98</v>
          </cell>
          <cell r="Y64">
            <v>346</v>
          </cell>
          <cell r="Z64">
            <v>4542</v>
          </cell>
          <cell r="AB64">
            <v>606</v>
          </cell>
          <cell r="AC64">
            <v>1035</v>
          </cell>
          <cell r="AD64">
            <v>2125</v>
          </cell>
          <cell r="AE64">
            <v>666</v>
          </cell>
          <cell r="AG64">
            <v>-830.36249999999995</v>
          </cell>
        </row>
        <row r="65">
          <cell r="A65" t="str">
            <v>RAL</v>
          </cell>
          <cell r="B65" t="str">
            <v>Royal Free</v>
          </cell>
          <cell r="E65" t="str">
            <v>RAL</v>
          </cell>
          <cell r="F65" t="str">
            <v>Royal Free</v>
          </cell>
          <cell r="H65" t="e">
            <v>#N/A</v>
          </cell>
          <cell r="I65" t="e">
            <v>#N/A</v>
          </cell>
          <cell r="J65" t="e">
            <v>#N/A</v>
          </cell>
          <cell r="K65" t="e">
            <v>#N/A</v>
          </cell>
          <cell r="L65" t="e">
            <v>#N/A</v>
          </cell>
          <cell r="M65">
            <v>0.98272473835747909</v>
          </cell>
          <cell r="N65">
            <v>0.97878535773710484</v>
          </cell>
          <cell r="O65">
            <v>0.97257393609727105</v>
          </cell>
          <cell r="P65" t="e">
            <v>#REF!</v>
          </cell>
          <cell r="Q65">
            <v>0.97566244570588101</v>
          </cell>
          <cell r="R65">
            <v>0.98541276967805957</v>
          </cell>
          <cell r="T65">
            <v>0.9671015314804311</v>
          </cell>
          <cell r="U65">
            <v>0.96703943496174216</v>
          </cell>
          <cell r="V65">
            <v>0.9540929203539823</v>
          </cell>
          <cell r="W65">
            <v>0.96948608137044967</v>
          </cell>
          <cell r="Y65">
            <v>0.96441580274586713</v>
          </cell>
          <cell r="Z65">
            <v>0.96180730519270774</v>
          </cell>
          <cell r="AB65">
            <v>0.96560646900269542</v>
          </cell>
          <cell r="AC65">
            <v>0.96363978014750784</v>
          </cell>
          <cell r="AD65">
            <v>0.96018062397372739</v>
          </cell>
          <cell r="AE65">
            <v>0.95537311006340431</v>
          </cell>
          <cell r="AG65">
            <v>0.94328361242074465</v>
          </cell>
        </row>
        <row r="66">
          <cell r="A66" t="str">
            <v>Royal Free</v>
          </cell>
          <cell r="B66" t="str">
            <v>People Seen</v>
          </cell>
          <cell r="C66" t="str">
            <v>A1</v>
          </cell>
          <cell r="E66" t="str">
            <v>Royal Free</v>
          </cell>
          <cell r="F66" t="str">
            <v>People Seen</v>
          </cell>
          <cell r="G66" t="str">
            <v>A1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21881</v>
          </cell>
          <cell r="N66">
            <v>21636</v>
          </cell>
          <cell r="O66">
            <v>21877</v>
          </cell>
          <cell r="P66" t="e">
            <v>#REF!</v>
          </cell>
          <cell r="Q66">
            <v>43513</v>
          </cell>
          <cell r="R66">
            <v>103391.8</v>
          </cell>
          <cell r="T66">
            <v>1763</v>
          </cell>
          <cell r="U66">
            <v>1699</v>
          </cell>
          <cell r="V66">
            <v>1808</v>
          </cell>
          <cell r="W66">
            <v>1868</v>
          </cell>
          <cell r="Y66">
            <v>7138</v>
          </cell>
          <cell r="Z66">
            <v>77397</v>
          </cell>
          <cell r="AB66">
            <v>18550</v>
          </cell>
          <cell r="AC66">
            <v>21287</v>
          </cell>
          <cell r="AD66">
            <v>21924</v>
          </cell>
          <cell r="AE66">
            <v>12302</v>
          </cell>
          <cell r="AG66">
            <v>-15375.362499999999</v>
          </cell>
        </row>
        <row r="67">
          <cell r="A67" t="str">
            <v>Royal Free</v>
          </cell>
          <cell r="B67" t="str">
            <v>Over 4 Hours</v>
          </cell>
          <cell r="C67" t="str">
            <v>A2</v>
          </cell>
          <cell r="E67" t="str">
            <v>Royal Free</v>
          </cell>
          <cell r="F67" t="str">
            <v>Over 4 Hours</v>
          </cell>
          <cell r="G67" t="str">
            <v>A2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378</v>
          </cell>
          <cell r="N67">
            <v>459</v>
          </cell>
          <cell r="O67">
            <v>600</v>
          </cell>
          <cell r="P67" t="e">
            <v>#REF!</v>
          </cell>
          <cell r="Q67">
            <v>1059</v>
          </cell>
          <cell r="R67">
            <v>1508.2</v>
          </cell>
          <cell r="T67">
            <v>58</v>
          </cell>
          <cell r="U67">
            <v>56</v>
          </cell>
          <cell r="V67">
            <v>83</v>
          </cell>
          <cell r="W67">
            <v>57</v>
          </cell>
          <cell r="Y67">
            <v>254</v>
          </cell>
          <cell r="Z67">
            <v>2956</v>
          </cell>
          <cell r="AB67">
            <v>638</v>
          </cell>
          <cell r="AC67">
            <v>774</v>
          </cell>
          <cell r="AD67">
            <v>873</v>
          </cell>
          <cell r="AE67">
            <v>549</v>
          </cell>
          <cell r="AG67">
            <v>-684.11249999999995</v>
          </cell>
        </row>
        <row r="68">
          <cell r="A68" t="str">
            <v>RRV</v>
          </cell>
          <cell r="B68" t="str">
            <v>UCLH</v>
          </cell>
          <cell r="E68" t="str">
            <v>RRV</v>
          </cell>
          <cell r="F68" t="str">
            <v>UCLH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>
            <v>0.98941678950750278</v>
          </cell>
          <cell r="N68">
            <v>0.98991149114911492</v>
          </cell>
          <cell r="O68">
            <v>0.98459993304318716</v>
          </cell>
          <cell r="P68" t="e">
            <v>#REF!</v>
          </cell>
          <cell r="Q68">
            <v>0.98724485031841192</v>
          </cell>
          <cell r="R68">
            <v>0.99412793871203864</v>
          </cell>
          <cell r="T68">
            <v>0.96130346232179231</v>
          </cell>
          <cell r="U68">
            <v>0.9453125</v>
          </cell>
          <cell r="V68">
            <v>0.91831802803286611</v>
          </cell>
          <cell r="W68">
            <v>0.93128067826863004</v>
          </cell>
          <cell r="Y68">
            <v>0.93859649122807021</v>
          </cell>
          <cell r="Z68">
            <v>0.96283776799189569</v>
          </cell>
          <cell r="AB68">
            <v>0.97879497551628702</v>
          </cell>
          <cell r="AC68">
            <v>0.96919818681726977</v>
          </cell>
          <cell r="AD68">
            <v>0.95987274962041791</v>
          </cell>
          <cell r="AE68">
            <v>0.93338878491716915</v>
          </cell>
          <cell r="AG68">
            <v>0.97076401885353858</v>
          </cell>
        </row>
        <row r="69">
          <cell r="A69" t="str">
            <v>UCLH</v>
          </cell>
          <cell r="B69" t="str">
            <v>People Seen</v>
          </cell>
          <cell r="C69" t="str">
            <v>A1</v>
          </cell>
          <cell r="E69" t="str">
            <v>UCLH</v>
          </cell>
          <cell r="F69" t="str">
            <v>People Seen</v>
          </cell>
          <cell r="G69" t="str">
            <v>A1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26457</v>
          </cell>
          <cell r="N69">
            <v>26664</v>
          </cell>
          <cell r="O69">
            <v>26883</v>
          </cell>
          <cell r="P69" t="e">
            <v>#REF!</v>
          </cell>
          <cell r="Q69">
            <v>53547</v>
          </cell>
          <cell r="R69">
            <v>129596.73999999999</v>
          </cell>
          <cell r="T69">
            <v>1964</v>
          </cell>
          <cell r="U69">
            <v>2048</v>
          </cell>
          <cell r="V69">
            <v>2069</v>
          </cell>
          <cell r="W69">
            <v>2241</v>
          </cell>
          <cell r="Y69">
            <v>8322</v>
          </cell>
          <cell r="Z69">
            <v>96738</v>
          </cell>
          <cell r="AB69">
            <v>23485</v>
          </cell>
          <cell r="AC69">
            <v>26914</v>
          </cell>
          <cell r="AD69">
            <v>27662</v>
          </cell>
          <cell r="AE69">
            <v>14427</v>
          </cell>
          <cell r="AG69">
            <v>-18031.612499999999</v>
          </cell>
        </row>
        <row r="70">
          <cell r="A70" t="str">
            <v>UCLH</v>
          </cell>
          <cell r="B70" t="str">
            <v>Over 4 Hours</v>
          </cell>
          <cell r="C70" t="str">
            <v>A2</v>
          </cell>
          <cell r="E70" t="str">
            <v>UCLH</v>
          </cell>
          <cell r="F70" t="str">
            <v>Over 4 Hours</v>
          </cell>
          <cell r="G70" t="str">
            <v>A2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280</v>
          </cell>
          <cell r="N70">
            <v>269</v>
          </cell>
          <cell r="O70">
            <v>414</v>
          </cell>
          <cell r="P70" t="e">
            <v>#REF!</v>
          </cell>
          <cell r="Q70">
            <v>683</v>
          </cell>
          <cell r="R70">
            <v>761</v>
          </cell>
          <cell r="T70">
            <v>76</v>
          </cell>
          <cell r="U70">
            <v>112</v>
          </cell>
          <cell r="V70">
            <v>169</v>
          </cell>
          <cell r="W70">
            <v>154</v>
          </cell>
          <cell r="Y70">
            <v>511</v>
          </cell>
          <cell r="Z70">
            <v>3595</v>
          </cell>
          <cell r="AB70">
            <v>498</v>
          </cell>
          <cell r="AC70">
            <v>829</v>
          </cell>
          <cell r="AD70">
            <v>1110</v>
          </cell>
          <cell r="AE70">
            <v>961</v>
          </cell>
          <cell r="AG70">
            <v>-1199.1125</v>
          </cell>
        </row>
        <row r="71">
          <cell r="A71" t="str">
            <v>RKE</v>
          </cell>
          <cell r="B71" t="str">
            <v>Whittington</v>
          </cell>
          <cell r="E71" t="str">
            <v>RKE</v>
          </cell>
          <cell r="F71" t="str">
            <v>Whittington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>
            <v>0.98433619101033576</v>
          </cell>
          <cell r="N71">
            <v>0.97632539982369981</v>
          </cell>
          <cell r="O71">
            <v>0.96628804721290273</v>
          </cell>
          <cell r="P71" t="e">
            <v>#REF!</v>
          </cell>
          <cell r="Q71">
            <v>0.97121205881141637</v>
          </cell>
          <cell r="R71">
            <v>0.98806987957574433</v>
          </cell>
          <cell r="T71">
            <v>0.9582156973461321</v>
          </cell>
          <cell r="U71">
            <v>0.96365838885523925</v>
          </cell>
          <cell r="V71">
            <v>0.95047833427124362</v>
          </cell>
          <cell r="W71">
            <v>0.93954248366013071</v>
          </cell>
          <cell r="Y71">
            <v>0.95266524520255869</v>
          </cell>
          <cell r="Z71">
            <v>0.96004048479257953</v>
          </cell>
          <cell r="AB71">
            <v>0.94985465116279066</v>
          </cell>
          <cell r="AC71">
            <v>0.9569294566702794</v>
          </cell>
          <cell r="AD71">
            <v>0.97066906961027255</v>
          </cell>
          <cell r="AE71">
            <v>0.95918367346938771</v>
          </cell>
          <cell r="AG71">
            <v>0.93852040816326543</v>
          </cell>
        </row>
        <row r="72">
          <cell r="A72" t="str">
            <v>Whittington</v>
          </cell>
          <cell r="B72" t="str">
            <v>People Seen</v>
          </cell>
          <cell r="C72" t="str">
            <v>A1</v>
          </cell>
          <cell r="E72" t="str">
            <v>Whittington</v>
          </cell>
          <cell r="F72" t="str">
            <v>People Seen</v>
          </cell>
          <cell r="G72" t="str">
            <v>A1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24962</v>
          </cell>
          <cell r="N72">
            <v>23823</v>
          </cell>
          <cell r="O72">
            <v>24739</v>
          </cell>
          <cell r="P72" t="e">
            <v>#REF!</v>
          </cell>
          <cell r="Q72">
            <v>48562</v>
          </cell>
          <cell r="R72">
            <v>108632.6</v>
          </cell>
          <cell r="T72">
            <v>1771</v>
          </cell>
          <cell r="U72">
            <v>1651</v>
          </cell>
          <cell r="V72">
            <v>1777</v>
          </cell>
          <cell r="W72">
            <v>1836</v>
          </cell>
          <cell r="Y72">
            <v>7035</v>
          </cell>
          <cell r="Z72">
            <v>78054</v>
          </cell>
          <cell r="AB72">
            <v>19264</v>
          </cell>
          <cell r="AC72">
            <v>21221</v>
          </cell>
          <cell r="AD72">
            <v>22195</v>
          </cell>
          <cell r="AE72">
            <v>12005</v>
          </cell>
          <cell r="AG72">
            <v>-15004.112499999999</v>
          </cell>
        </row>
        <row r="73">
          <cell r="A73" t="str">
            <v>Whittington</v>
          </cell>
          <cell r="B73" t="str">
            <v>Over 4 Hours</v>
          </cell>
          <cell r="C73" t="str">
            <v>A2</v>
          </cell>
          <cell r="E73" t="str">
            <v>Whittington</v>
          </cell>
          <cell r="F73" t="str">
            <v>Over 4 Hours</v>
          </cell>
          <cell r="G73" t="str">
            <v>A2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391</v>
          </cell>
          <cell r="N73">
            <v>564</v>
          </cell>
          <cell r="O73">
            <v>834</v>
          </cell>
          <cell r="P73" t="e">
            <v>#REF!</v>
          </cell>
          <cell r="Q73">
            <v>1398</v>
          </cell>
          <cell r="R73">
            <v>1296</v>
          </cell>
          <cell r="T73">
            <v>74</v>
          </cell>
          <cell r="U73">
            <v>60</v>
          </cell>
          <cell r="V73">
            <v>88</v>
          </cell>
          <cell r="W73">
            <v>111</v>
          </cell>
          <cell r="Y73">
            <v>333</v>
          </cell>
          <cell r="Z73">
            <v>3119</v>
          </cell>
          <cell r="AB73">
            <v>966</v>
          </cell>
          <cell r="AC73">
            <v>914</v>
          </cell>
          <cell r="AD73">
            <v>651</v>
          </cell>
          <cell r="AE73">
            <v>490</v>
          </cell>
          <cell r="AG73">
            <v>-610.36249999999995</v>
          </cell>
        </row>
        <row r="74">
          <cell r="A74" t="str">
            <v>5A9</v>
          </cell>
          <cell r="B74" t="str">
            <v>Barnet</v>
          </cell>
          <cell r="E74" t="str">
            <v>RFW</v>
          </cell>
          <cell r="F74" t="str">
            <v>West Middlesex</v>
          </cell>
          <cell r="H74" t="e">
            <v>#REF!</v>
          </cell>
          <cell r="I74" t="e">
            <v>#REF!</v>
          </cell>
          <cell r="J74" t="e">
            <v>#REF!</v>
          </cell>
          <cell r="K74" t="e">
            <v>#REF!</v>
          </cell>
          <cell r="L74" t="e">
            <v>#REF!</v>
          </cell>
          <cell r="M74">
            <v>0.99938532462543217</v>
          </cell>
          <cell r="N74">
            <v>0.99946550448153937</v>
          </cell>
          <cell r="O74">
            <v>0.9990550922312148</v>
          </cell>
          <cell r="P74" t="e">
            <v>#N/A</v>
          </cell>
          <cell r="Q74">
            <v>0.9992602182356205</v>
          </cell>
          <cell r="R74">
            <v>0.98754445561551962</v>
          </cell>
          <cell r="T74" t="e">
            <v>#N/A</v>
          </cell>
          <cell r="U74" t="e">
            <v>#N/A</v>
          </cell>
          <cell r="V74" t="e">
            <v>#N/A</v>
          </cell>
          <cell r="W74" t="e">
            <v>#N/A</v>
          </cell>
          <cell r="Y74" t="e">
            <v>#N/A</v>
          </cell>
          <cell r="Z74">
            <v>0.99989968232737003</v>
          </cell>
          <cell r="AB74">
            <v>0.99986393323657474</v>
          </cell>
          <cell r="AC74">
            <v>1</v>
          </cell>
          <cell r="AD74" t="e">
            <v>#N/A</v>
          </cell>
          <cell r="AE74" t="e">
            <v>#N/A</v>
          </cell>
          <cell r="AG74" t="e">
            <v>#N/A</v>
          </cell>
        </row>
        <row r="75">
          <cell r="A75" t="str">
            <v>Barnet</v>
          </cell>
          <cell r="B75" t="str">
            <v>People Seen</v>
          </cell>
          <cell r="C75" t="str">
            <v>A1</v>
          </cell>
          <cell r="E75" t="str">
            <v>West Middlesex</v>
          </cell>
          <cell r="F75" t="str">
            <v>People Seen</v>
          </cell>
          <cell r="G75" t="str">
            <v>A1</v>
          </cell>
          <cell r="H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>
            <v>26030</v>
          </cell>
          <cell r="N75">
            <v>24322</v>
          </cell>
          <cell r="O75">
            <v>24341</v>
          </cell>
          <cell r="P75">
            <v>0</v>
          </cell>
          <cell r="Q75">
            <v>48663</v>
          </cell>
          <cell r="R75">
            <v>130455.95999999999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Y75">
            <v>0</v>
          </cell>
          <cell r="Z75">
            <v>29905</v>
          </cell>
          <cell r="AB75">
            <v>22048</v>
          </cell>
          <cell r="AC75">
            <v>3894</v>
          </cell>
          <cell r="AD75">
            <v>0</v>
          </cell>
          <cell r="AE75">
            <v>0</v>
          </cell>
          <cell r="AG75">
            <v>2.1375000000000002</v>
          </cell>
        </row>
        <row r="76">
          <cell r="A76" t="str">
            <v>Barnet</v>
          </cell>
          <cell r="B76" t="str">
            <v>Over 4 Hours</v>
          </cell>
          <cell r="C76" t="str">
            <v>A2</v>
          </cell>
          <cell r="E76" t="str">
            <v>West Middlesex</v>
          </cell>
          <cell r="F76" t="str">
            <v>Over 4 Hours</v>
          </cell>
          <cell r="G76" t="str">
            <v>A2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>
            <v>16</v>
          </cell>
          <cell r="N76">
            <v>13</v>
          </cell>
          <cell r="O76">
            <v>23</v>
          </cell>
          <cell r="P76">
            <v>0</v>
          </cell>
          <cell r="Q76">
            <v>36</v>
          </cell>
          <cell r="R76">
            <v>1624.9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Y76">
            <v>0</v>
          </cell>
          <cell r="Z76">
            <v>3</v>
          </cell>
          <cell r="AB76">
            <v>3</v>
          </cell>
          <cell r="AC76">
            <v>0</v>
          </cell>
          <cell r="AD76">
            <v>0</v>
          </cell>
          <cell r="AE76">
            <v>0</v>
          </cell>
          <cell r="AG76">
            <v>2.1375000000000002</v>
          </cell>
        </row>
        <row r="77">
          <cell r="A77" t="str">
            <v>NCL</v>
          </cell>
          <cell r="B77" t="str">
            <v>North Central London Trusts</v>
          </cell>
          <cell r="F77" t="str">
            <v>North Central London Trusts</v>
          </cell>
          <cell r="H77" t="e">
            <v>#REF!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>
            <v>0.98862148476877976</v>
          </cell>
          <cell r="N77">
            <v>0.98251779706251008</v>
          </cell>
          <cell r="O77">
            <v>0.97584210526315784</v>
          </cell>
          <cell r="P77" t="e">
            <v>#REF!</v>
          </cell>
          <cell r="Q77">
            <v>0.97913786007621229</v>
          </cell>
          <cell r="R77">
            <v>0.98850789385668425</v>
          </cell>
          <cell r="T77">
            <v>0.96357538413540289</v>
          </cell>
          <cell r="U77">
            <v>0.95703921089100841</v>
          </cell>
          <cell r="V77">
            <v>0.95427717006374435</v>
          </cell>
          <cell r="W77">
            <v>0.9468273923975743</v>
          </cell>
          <cell r="Y77">
            <v>0.95529746477775401</v>
          </cell>
          <cell r="Z77">
            <v>0.96640661946352446</v>
          </cell>
          <cell r="AB77">
            <v>0.97544290797050948</v>
          </cell>
          <cell r="AC77">
            <v>0.97396565497680809</v>
          </cell>
          <cell r="AD77">
            <v>0.95636951917555313</v>
          </cell>
          <cell r="AE77">
            <v>0.9511508173450649</v>
          </cell>
          <cell r="AG77">
            <v>0.94856147831866888</v>
          </cell>
        </row>
        <row r="78">
          <cell r="B78" t="str">
            <v>People Seen</v>
          </cell>
          <cell r="C78" t="str">
            <v>A1</v>
          </cell>
          <cell r="F78" t="str">
            <v>People Seen</v>
          </cell>
          <cell r="G78" t="str">
            <v>A1</v>
          </cell>
          <cell r="H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>
            <v>172606</v>
          </cell>
          <cell r="N78">
            <v>166741</v>
          </cell>
          <cell r="O78">
            <v>171000</v>
          </cell>
          <cell r="P78" t="e">
            <v>#REF!</v>
          </cell>
          <cell r="Q78">
            <v>337741</v>
          </cell>
          <cell r="R78">
            <v>768343.06</v>
          </cell>
          <cell r="T78">
            <v>12821</v>
          </cell>
          <cell r="U78">
            <v>12267</v>
          </cell>
          <cell r="V78">
            <v>12707</v>
          </cell>
          <cell r="W78">
            <v>13522</v>
          </cell>
          <cell r="Y78">
            <v>51317</v>
          </cell>
          <cell r="Z78">
            <v>604762</v>
          </cell>
          <cell r="AB78">
            <v>163578</v>
          </cell>
          <cell r="AC78">
            <v>161479</v>
          </cell>
          <cell r="AD78">
            <v>161951</v>
          </cell>
          <cell r="AE78">
            <v>88763</v>
          </cell>
        </row>
        <row r="79">
          <cell r="B79" t="str">
            <v>Over 4 Hours</v>
          </cell>
          <cell r="C79" t="str">
            <v>A2</v>
          </cell>
          <cell r="F79" t="str">
            <v>Over 4 Hours</v>
          </cell>
          <cell r="G79" t="str">
            <v>A2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>
            <v>1964</v>
          </cell>
          <cell r="N79">
            <v>2915</v>
          </cell>
          <cell r="O79">
            <v>4131</v>
          </cell>
          <cell r="P79" t="e">
            <v>#REF!</v>
          </cell>
          <cell r="Q79">
            <v>7046</v>
          </cell>
          <cell r="R79">
            <v>8829.8799999999992</v>
          </cell>
          <cell r="T79">
            <v>467</v>
          </cell>
          <cell r="U79">
            <v>527</v>
          </cell>
          <cell r="V79">
            <v>581</v>
          </cell>
          <cell r="W79">
            <v>719</v>
          </cell>
          <cell r="Y79">
            <v>2294</v>
          </cell>
          <cell r="Z79">
            <v>20316</v>
          </cell>
          <cell r="AB79">
            <v>4017</v>
          </cell>
          <cell r="AC79">
            <v>4204</v>
          </cell>
          <cell r="AD79">
            <v>7066</v>
          </cell>
          <cell r="AE79">
            <v>4336</v>
          </cell>
        </row>
        <row r="81">
          <cell r="A81" t="str">
            <v>RF4</v>
          </cell>
          <cell r="B81" t="str">
            <v>Barking, Havering &amp; Redbridge</v>
          </cell>
          <cell r="E81" t="str">
            <v>RF4</v>
          </cell>
          <cell r="F81" t="str">
            <v>Barking, Havering &amp; Redbridge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>
            <v>0.96421783865259847</v>
          </cell>
          <cell r="N81">
            <v>0.93137862982802366</v>
          </cell>
          <cell r="O81">
            <v>0.91883941007250436</v>
          </cell>
          <cell r="P81" t="e">
            <v>#REF!</v>
          </cell>
          <cell r="Q81">
            <v>0.92397022179838184</v>
          </cell>
          <cell r="R81">
            <v>0.97311314489554546</v>
          </cell>
          <cell r="T81">
            <v>0.83485357657225157</v>
          </cell>
          <cell r="U81">
            <v>0.85829145728643219</v>
          </cell>
          <cell r="V81">
            <v>0.76866942349793232</v>
          </cell>
          <cell r="W81">
            <v>0.70419801019170103</v>
          </cell>
          <cell r="Y81">
            <v>0.79106117963121259</v>
          </cell>
          <cell r="Z81">
            <v>0.89199529631525942</v>
          </cell>
          <cell r="AB81">
            <v>0.90466401130669405</v>
          </cell>
          <cell r="AC81">
            <v>0.9523011369373372</v>
          </cell>
          <cell r="AD81">
            <v>0.87066346028372765</v>
          </cell>
          <cell r="AE81">
            <v>0.80562020216054742</v>
          </cell>
          <cell r="AG81">
            <v>1.1304747472993157</v>
          </cell>
        </row>
        <row r="82">
          <cell r="A82" t="str">
            <v>Barking, Havering &amp; Redbridge</v>
          </cell>
          <cell r="B82" t="str">
            <v>People Seen</v>
          </cell>
          <cell r="C82" t="str">
            <v>A1</v>
          </cell>
          <cell r="E82" t="str">
            <v>Barking, Havering &amp; Redbridge</v>
          </cell>
          <cell r="F82" t="str">
            <v>People Seen</v>
          </cell>
          <cell r="G82" t="str">
            <v>A1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>
            <v>45777</v>
          </cell>
          <cell r="N82">
            <v>53205</v>
          </cell>
          <cell r="O82">
            <v>76823</v>
          </cell>
          <cell r="P82" t="e">
            <v>#REF!</v>
          </cell>
          <cell r="Q82">
            <v>130028</v>
          </cell>
          <cell r="R82">
            <v>316214</v>
          </cell>
          <cell r="T82">
            <v>4166</v>
          </cell>
          <cell r="U82">
            <v>3980</v>
          </cell>
          <cell r="V82">
            <v>4111</v>
          </cell>
          <cell r="W82">
            <v>4121</v>
          </cell>
          <cell r="Y82">
            <v>16378</v>
          </cell>
          <cell r="Z82">
            <v>177733</v>
          </cell>
          <cell r="AB82">
            <v>38915</v>
          </cell>
          <cell r="AC82">
            <v>49519</v>
          </cell>
          <cell r="AD82">
            <v>53643</v>
          </cell>
          <cell r="AE82">
            <v>28789</v>
          </cell>
          <cell r="AG82">
            <v>-35984.112500000003</v>
          </cell>
        </row>
        <row r="83">
          <cell r="A83" t="str">
            <v>Barking, Havering &amp; Redbridge</v>
          </cell>
          <cell r="B83" t="str">
            <v>Over 4 Hours</v>
          </cell>
          <cell r="C83" t="str">
            <v>A2</v>
          </cell>
          <cell r="E83" t="str">
            <v>Barking, Havering &amp; Redbridge</v>
          </cell>
          <cell r="F83" t="str">
            <v>Over 4 Hours</v>
          </cell>
          <cell r="G83" t="str">
            <v>A2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>
            <v>1638</v>
          </cell>
          <cell r="N83">
            <v>3651</v>
          </cell>
          <cell r="O83">
            <v>6235</v>
          </cell>
          <cell r="P83" t="e">
            <v>#REF!</v>
          </cell>
          <cell r="Q83">
            <v>9886</v>
          </cell>
          <cell r="R83">
            <v>8502</v>
          </cell>
          <cell r="T83">
            <v>688</v>
          </cell>
          <cell r="U83">
            <v>564</v>
          </cell>
          <cell r="V83">
            <v>951</v>
          </cell>
          <cell r="W83">
            <v>1219</v>
          </cell>
          <cell r="Y83">
            <v>3422</v>
          </cell>
          <cell r="Z83">
            <v>19196</v>
          </cell>
          <cell r="AB83">
            <v>3710</v>
          </cell>
          <cell r="AC83">
            <v>2362</v>
          </cell>
          <cell r="AD83">
            <v>6938</v>
          </cell>
          <cell r="AE83">
            <v>5596</v>
          </cell>
          <cell r="AG83">
            <v>-6992.8625000000002</v>
          </cell>
        </row>
        <row r="84">
          <cell r="A84" t="str">
            <v>RGC</v>
          </cell>
          <cell r="B84" t="str">
            <v>Whipps Cross</v>
          </cell>
          <cell r="E84" t="str">
            <v>RGC</v>
          </cell>
          <cell r="F84" t="str">
            <v>Whipps Cross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>
            <v>0.96779196422130853</v>
          </cell>
          <cell r="N84">
            <v>0.96789761813292352</v>
          </cell>
          <cell r="O84">
            <v>0.96517852986360042</v>
          </cell>
          <cell r="P84" t="e">
            <v>#REF!</v>
          </cell>
          <cell r="Q84">
            <v>0.96651696017019262</v>
          </cell>
          <cell r="R84">
            <v>0.97337613166518122</v>
          </cell>
          <cell r="T84">
            <v>0.93295513151108822</v>
          </cell>
          <cell r="U84">
            <v>0.94258639910813824</v>
          </cell>
          <cell r="V84">
            <v>0.96170641585488748</v>
          </cell>
          <cell r="W84">
            <v>0.88722044728434502</v>
          </cell>
          <cell r="Y84">
            <v>0.92886178861788615</v>
          </cell>
          <cell r="Z84">
            <v>0.95432267595651865</v>
          </cell>
          <cell r="AB84">
            <v>0.97974328118732446</v>
          </cell>
          <cell r="AC84">
            <v>0.96749352354590301</v>
          </cell>
          <cell r="AD84">
            <v>0.9346922403733956</v>
          </cell>
          <cell r="AE84">
            <v>0.91460939034771793</v>
          </cell>
          <cell r="AG84">
            <v>0.99423826206535248</v>
          </cell>
        </row>
        <row r="85">
          <cell r="A85" t="str">
            <v>Whipps Cross</v>
          </cell>
          <cell r="B85" t="str">
            <v>People Seen</v>
          </cell>
          <cell r="C85" t="str">
            <v>A1</v>
          </cell>
          <cell r="E85" t="str">
            <v>Whipps Cross</v>
          </cell>
          <cell r="F85" t="str">
            <v>People Seen</v>
          </cell>
          <cell r="G85" t="str">
            <v>A1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>
            <v>27726</v>
          </cell>
          <cell r="N85">
            <v>41648</v>
          </cell>
          <cell r="O85">
            <v>42962</v>
          </cell>
          <cell r="P85" t="e">
            <v>#REF!</v>
          </cell>
          <cell r="Q85">
            <v>84610</v>
          </cell>
          <cell r="R85">
            <v>316214</v>
          </cell>
          <cell r="T85">
            <v>1939</v>
          </cell>
          <cell r="U85">
            <v>1794</v>
          </cell>
          <cell r="V85">
            <v>2977</v>
          </cell>
          <cell r="W85">
            <v>3130</v>
          </cell>
          <cell r="Y85">
            <v>9840</v>
          </cell>
          <cell r="Z85">
            <v>100181</v>
          </cell>
          <cell r="AB85">
            <v>24930</v>
          </cell>
          <cell r="AC85">
            <v>28179</v>
          </cell>
          <cell r="AD85">
            <v>27424</v>
          </cell>
          <cell r="AE85">
            <v>15271</v>
          </cell>
          <cell r="AG85">
            <v>-19086.612499999999</v>
          </cell>
        </row>
        <row r="86">
          <cell r="A86" t="str">
            <v>Whipps Cross</v>
          </cell>
          <cell r="B86" t="str">
            <v>Over 4 Hours</v>
          </cell>
          <cell r="C86" t="str">
            <v>A2</v>
          </cell>
          <cell r="E86" t="str">
            <v>Whipps Cross</v>
          </cell>
          <cell r="F86" t="str">
            <v>Over 4 Hours</v>
          </cell>
          <cell r="G86" t="str">
            <v>A2</v>
          </cell>
          <cell r="H86" t="e">
            <v>#REF!</v>
          </cell>
          <cell r="I86" t="e">
            <v>#REF!</v>
          </cell>
          <cell r="J86" t="e">
            <v>#REF!</v>
          </cell>
          <cell r="K86" t="e">
            <v>#REF!</v>
          </cell>
          <cell r="L86" t="e">
            <v>#REF!</v>
          </cell>
          <cell r="M86">
            <v>893</v>
          </cell>
          <cell r="N86">
            <v>1337</v>
          </cell>
          <cell r="O86">
            <v>1496</v>
          </cell>
          <cell r="P86" t="e">
            <v>#REF!</v>
          </cell>
          <cell r="Q86">
            <v>2833</v>
          </cell>
          <cell r="R86">
            <v>8502</v>
          </cell>
          <cell r="T86">
            <v>130</v>
          </cell>
          <cell r="U86">
            <v>103</v>
          </cell>
          <cell r="V86">
            <v>114</v>
          </cell>
          <cell r="W86">
            <v>353</v>
          </cell>
          <cell r="Y86">
            <v>700</v>
          </cell>
          <cell r="Z86">
            <v>4576</v>
          </cell>
          <cell r="AB86">
            <v>505</v>
          </cell>
          <cell r="AC86">
            <v>916</v>
          </cell>
          <cell r="AD86">
            <v>1791</v>
          </cell>
          <cell r="AE86">
            <v>1304</v>
          </cell>
          <cell r="AG86">
            <v>-1627.8625</v>
          </cell>
        </row>
        <row r="87">
          <cell r="A87" t="str">
            <v>5C2</v>
          </cell>
          <cell r="B87" t="str">
            <v>Barking &amp; Dagenham</v>
          </cell>
          <cell r="E87" t="str">
            <v>RFW</v>
          </cell>
          <cell r="F87" t="str">
            <v>West Middlesex</v>
          </cell>
          <cell r="H87" t="e">
            <v>#REF!</v>
          </cell>
          <cell r="I87" t="e">
            <v>#REF!</v>
          </cell>
          <cell r="J87" t="e">
            <v>#REF!</v>
          </cell>
          <cell r="K87" t="e">
            <v>#REF!</v>
          </cell>
          <cell r="L87" t="e">
            <v>#REF!</v>
          </cell>
          <cell r="M87">
            <v>1</v>
          </cell>
          <cell r="N87">
            <v>1</v>
          </cell>
          <cell r="O87">
            <v>0.99726348709929635</v>
          </cell>
          <cell r="P87" t="e">
            <v>#N/A</v>
          </cell>
          <cell r="Q87">
            <v>0.99866148256740395</v>
          </cell>
          <cell r="R87">
            <v>0.98754445561551962</v>
          </cell>
          <cell r="T87" t="e">
            <v>#N/A</v>
          </cell>
          <cell r="U87" t="e">
            <v>#N/A</v>
          </cell>
          <cell r="V87" t="e">
            <v>#N/A</v>
          </cell>
          <cell r="W87" t="e">
            <v>#N/A</v>
          </cell>
          <cell r="Y87" t="e">
            <v>#N/A</v>
          </cell>
          <cell r="Z87">
            <v>1</v>
          </cell>
          <cell r="AB87">
            <v>1</v>
          </cell>
          <cell r="AC87">
            <v>1</v>
          </cell>
          <cell r="AD87">
            <v>1</v>
          </cell>
          <cell r="AE87" t="e">
            <v>#N/A</v>
          </cell>
          <cell r="AG87" t="e">
            <v>#N/A</v>
          </cell>
        </row>
        <row r="88">
          <cell r="A88" t="str">
            <v>Barking &amp; Dagenham</v>
          </cell>
          <cell r="B88" t="str">
            <v>People Seen</v>
          </cell>
          <cell r="C88" t="str">
            <v>A1</v>
          </cell>
          <cell r="E88" t="str">
            <v>West Middlesex</v>
          </cell>
          <cell r="F88" t="str">
            <v>People Seen</v>
          </cell>
          <cell r="G88" t="str">
            <v>A1</v>
          </cell>
          <cell r="H88" t="e">
            <v>#REF!</v>
          </cell>
          <cell r="I88" t="e">
            <v>#REF!</v>
          </cell>
          <cell r="J88" t="e">
            <v>#REF!</v>
          </cell>
          <cell r="K88" t="e">
            <v>#REF!</v>
          </cell>
          <cell r="L88" t="e">
            <v>#REF!</v>
          </cell>
          <cell r="M88">
            <v>15068</v>
          </cell>
          <cell r="N88">
            <v>8015</v>
          </cell>
          <cell r="O88">
            <v>7674</v>
          </cell>
          <cell r="P88">
            <v>0</v>
          </cell>
          <cell r="Q88">
            <v>15689</v>
          </cell>
          <cell r="R88">
            <v>130455.95999999999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Y88">
            <v>0</v>
          </cell>
          <cell r="Z88">
            <v>19181</v>
          </cell>
          <cell r="AB88">
            <v>6949</v>
          </cell>
          <cell r="AC88">
            <v>7864</v>
          </cell>
          <cell r="AD88">
            <v>3100</v>
          </cell>
          <cell r="AE88">
            <v>0</v>
          </cell>
          <cell r="AG88">
            <v>2.1375000000000002</v>
          </cell>
        </row>
        <row r="89">
          <cell r="A89" t="str">
            <v>Barking &amp; Dagenham</v>
          </cell>
          <cell r="B89" t="str">
            <v>Over 4 Hours</v>
          </cell>
          <cell r="C89" t="str">
            <v>A2</v>
          </cell>
          <cell r="E89" t="str">
            <v>West Middlesex</v>
          </cell>
          <cell r="F89" t="str">
            <v>Over 4 Hours</v>
          </cell>
          <cell r="G89" t="str">
            <v>A2</v>
          </cell>
          <cell r="H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>
            <v>0</v>
          </cell>
          <cell r="N89">
            <v>0</v>
          </cell>
          <cell r="O89">
            <v>21</v>
          </cell>
          <cell r="P89">
            <v>0</v>
          </cell>
          <cell r="Q89">
            <v>21</v>
          </cell>
          <cell r="R89">
            <v>1624.9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Y89">
            <v>0</v>
          </cell>
          <cell r="Z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G89">
            <v>2.1375000000000002</v>
          </cell>
        </row>
        <row r="90">
          <cell r="A90" t="str">
            <v>5A4</v>
          </cell>
          <cell r="B90" t="str">
            <v>Havering</v>
          </cell>
          <cell r="E90" t="str">
            <v>RFW</v>
          </cell>
          <cell r="F90" t="str">
            <v>West Middlesex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>
            <v>0.99572304712717885</v>
          </cell>
          <cell r="N90">
            <v>0.98773946360153253</v>
          </cell>
          <cell r="O90">
            <v>0.97677888650564204</v>
          </cell>
          <cell r="P90" t="e">
            <v>#N/A</v>
          </cell>
          <cell r="Q90">
            <v>0.98218589046921512</v>
          </cell>
          <cell r="R90">
            <v>0.98754445561551962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Y90" t="e">
            <v>#N/A</v>
          </cell>
          <cell r="Z90">
            <v>0.97742334862719393</v>
          </cell>
          <cell r="AB90">
            <v>0.96978851963746227</v>
          </cell>
          <cell r="AC90">
            <v>0.98783666377063428</v>
          </cell>
          <cell r="AD90" t="e">
            <v>#N/A</v>
          </cell>
          <cell r="AE90" t="e">
            <v>#N/A</v>
          </cell>
          <cell r="AG90" t="e">
            <v>#N/A</v>
          </cell>
        </row>
        <row r="91">
          <cell r="A91" t="str">
            <v>Havering</v>
          </cell>
          <cell r="B91" t="str">
            <v>People Seen</v>
          </cell>
          <cell r="C91" t="str">
            <v>A1</v>
          </cell>
          <cell r="E91" t="str">
            <v>West Middlesex</v>
          </cell>
          <cell r="F91" t="str">
            <v>People Seen</v>
          </cell>
          <cell r="G91" t="str">
            <v>A1</v>
          </cell>
          <cell r="H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>
            <v>12392</v>
          </cell>
          <cell r="N91">
            <v>10440</v>
          </cell>
          <cell r="O91">
            <v>10723</v>
          </cell>
          <cell r="P91">
            <v>0</v>
          </cell>
          <cell r="Q91">
            <v>21163</v>
          </cell>
          <cell r="R91">
            <v>130455.95999999999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Y91">
            <v>0</v>
          </cell>
          <cell r="Z91">
            <v>13731</v>
          </cell>
          <cell r="AB91">
            <v>7613</v>
          </cell>
          <cell r="AC91">
            <v>4604</v>
          </cell>
          <cell r="AD91">
            <v>0</v>
          </cell>
          <cell r="AE91">
            <v>0</v>
          </cell>
          <cell r="AG91">
            <v>2.1375000000000002</v>
          </cell>
        </row>
        <row r="92">
          <cell r="A92" t="str">
            <v>Havering</v>
          </cell>
          <cell r="B92" t="str">
            <v>Over 4 Hours</v>
          </cell>
          <cell r="C92" t="str">
            <v>A2</v>
          </cell>
          <cell r="E92" t="str">
            <v>West Middlesex</v>
          </cell>
          <cell r="F92" t="str">
            <v>Over 4 Hours</v>
          </cell>
          <cell r="G92" t="str">
            <v>A2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>
            <v>53</v>
          </cell>
          <cell r="N92">
            <v>128</v>
          </cell>
          <cell r="O92">
            <v>249</v>
          </cell>
          <cell r="P92">
            <v>0</v>
          </cell>
          <cell r="Q92">
            <v>377</v>
          </cell>
          <cell r="R92">
            <v>1624.9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Z92">
            <v>310</v>
          </cell>
          <cell r="AB92">
            <v>230</v>
          </cell>
          <cell r="AC92">
            <v>56</v>
          </cell>
          <cell r="AD92">
            <v>0</v>
          </cell>
          <cell r="AE92">
            <v>0</v>
          </cell>
          <cell r="AG92">
            <v>2.1375000000000002</v>
          </cell>
        </row>
        <row r="93">
          <cell r="A93" t="str">
            <v>5NC</v>
          </cell>
          <cell r="B93" t="str">
            <v>Waltham Forest</v>
          </cell>
          <cell r="E93" t="str">
            <v>RFW</v>
          </cell>
          <cell r="F93" t="str">
            <v>West Middlesex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>
            <v>0.99888260353376634</v>
          </cell>
          <cell r="N93" t="e">
            <v>#N/A</v>
          </cell>
          <cell r="O93" t="e">
            <v>#N/A</v>
          </cell>
          <cell r="P93" t="e">
            <v>#N/A</v>
          </cell>
          <cell r="Q93" t="e">
            <v>#N/A</v>
          </cell>
          <cell r="R93">
            <v>0.98754445561551962</v>
          </cell>
          <cell r="T93" t="e">
            <v>#N/A</v>
          </cell>
          <cell r="U93" t="e">
            <v>#N/A</v>
          </cell>
          <cell r="V93" t="e">
            <v>#N/A</v>
          </cell>
          <cell r="W93" t="e">
            <v>#N/A</v>
          </cell>
          <cell r="Y93" t="e">
            <v>#N/A</v>
          </cell>
          <cell r="Z93">
            <v>1</v>
          </cell>
          <cell r="AB93">
            <v>1</v>
          </cell>
          <cell r="AC93">
            <v>1</v>
          </cell>
          <cell r="AD93" t="e">
            <v>#N/A</v>
          </cell>
          <cell r="AE93" t="e">
            <v>#N/A</v>
          </cell>
          <cell r="AG93" t="e">
            <v>#N/A</v>
          </cell>
        </row>
        <row r="94">
          <cell r="A94" t="str">
            <v>Waltham Forest</v>
          </cell>
          <cell r="B94" t="str">
            <v>People Seen</v>
          </cell>
          <cell r="C94" t="str">
            <v>A1</v>
          </cell>
          <cell r="E94" t="str">
            <v>West Middlesex</v>
          </cell>
          <cell r="F94" t="str">
            <v>People Seen</v>
          </cell>
          <cell r="G94" t="str">
            <v>A1</v>
          </cell>
          <cell r="H94" t="e">
            <v>#REF!</v>
          </cell>
          <cell r="I94" t="e">
            <v>#REF!</v>
          </cell>
          <cell r="J94" t="e">
            <v>#REF!</v>
          </cell>
          <cell r="K94" t="e">
            <v>#REF!</v>
          </cell>
          <cell r="L94" t="e">
            <v>#REF!</v>
          </cell>
          <cell r="M94">
            <v>14319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130455.95999999999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Y94">
            <v>0</v>
          </cell>
          <cell r="Z94">
            <v>19071</v>
          </cell>
          <cell r="AB94">
            <v>12537</v>
          </cell>
          <cell r="AC94">
            <v>4385</v>
          </cell>
          <cell r="AD94">
            <v>0</v>
          </cell>
          <cell r="AE94">
            <v>0</v>
          </cell>
          <cell r="AG94">
            <v>2.1375000000000002</v>
          </cell>
        </row>
        <row r="95">
          <cell r="A95" t="str">
            <v>Waltham Forest</v>
          </cell>
          <cell r="B95" t="str">
            <v>Over 4 Hours</v>
          </cell>
          <cell r="C95" t="str">
            <v>A2</v>
          </cell>
          <cell r="E95" t="str">
            <v>West Middlesex</v>
          </cell>
          <cell r="F95" t="str">
            <v>Over 4 Hours</v>
          </cell>
          <cell r="G95" t="str">
            <v>A2</v>
          </cell>
          <cell r="H95" t="e">
            <v>#REF!</v>
          </cell>
          <cell r="I95" t="e">
            <v>#REF!</v>
          </cell>
          <cell r="J95" t="e">
            <v>#REF!</v>
          </cell>
          <cell r="K95" t="e">
            <v>#REF!</v>
          </cell>
          <cell r="L95" t="e">
            <v>#REF!</v>
          </cell>
          <cell r="M95">
            <v>16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1624.9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Y95">
            <v>0</v>
          </cell>
          <cell r="Z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G95">
            <v>2.1375000000000002</v>
          </cell>
        </row>
        <row r="96">
          <cell r="A96" t="str">
            <v>NTPAH</v>
          </cell>
          <cell r="B96" t="str">
            <v>Broad Street Medical Practice</v>
          </cell>
          <cell r="E96" t="str">
            <v>RFW</v>
          </cell>
          <cell r="F96" t="str">
            <v>West Middlesex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>
            <v>0.98754445561551962</v>
          </cell>
          <cell r="T96">
            <v>1</v>
          </cell>
          <cell r="U96">
            <v>1</v>
          </cell>
          <cell r="V96">
            <v>1</v>
          </cell>
          <cell r="W96">
            <v>1</v>
          </cell>
          <cell r="Y96">
            <v>1</v>
          </cell>
          <cell r="Z96">
            <v>1</v>
          </cell>
          <cell r="AB96">
            <v>1</v>
          </cell>
          <cell r="AC96">
            <v>1</v>
          </cell>
          <cell r="AD96">
            <v>1</v>
          </cell>
          <cell r="AE96">
            <v>1</v>
          </cell>
          <cell r="AG96">
            <v>0.88749999999999996</v>
          </cell>
        </row>
        <row r="97">
          <cell r="A97" t="str">
            <v>Broad Street Medical Practice</v>
          </cell>
          <cell r="B97" t="str">
            <v>People Seen</v>
          </cell>
          <cell r="C97" t="str">
            <v>A1</v>
          </cell>
          <cell r="E97" t="str">
            <v>West Middlesex</v>
          </cell>
          <cell r="F97" t="str">
            <v>People Seen</v>
          </cell>
          <cell r="G97" t="str">
            <v>A1</v>
          </cell>
          <cell r="H97" t="e">
            <v>#REF!</v>
          </cell>
          <cell r="I97" t="e">
            <v>#REF!</v>
          </cell>
          <cell r="J97" t="e">
            <v>#REF!</v>
          </cell>
          <cell r="K97" t="e">
            <v>#REF!</v>
          </cell>
          <cell r="L97" t="e">
            <v>#REF!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130455.95999999999</v>
          </cell>
          <cell r="T97">
            <v>603</v>
          </cell>
          <cell r="U97">
            <v>417</v>
          </cell>
          <cell r="V97">
            <v>615</v>
          </cell>
          <cell r="W97">
            <v>646</v>
          </cell>
          <cell r="Y97">
            <v>2281</v>
          </cell>
          <cell r="Z97">
            <v>26957</v>
          </cell>
          <cell r="AB97">
            <v>6225</v>
          </cell>
          <cell r="AC97">
            <v>7621</v>
          </cell>
          <cell r="AD97">
            <v>7912</v>
          </cell>
          <cell r="AE97">
            <v>3989</v>
          </cell>
          <cell r="AG97">
            <v>-4984.1125000000002</v>
          </cell>
        </row>
        <row r="98">
          <cell r="A98" t="str">
            <v>Broad Street Medical Practice</v>
          </cell>
          <cell r="B98" t="str">
            <v>Over 4 Hours</v>
          </cell>
          <cell r="C98" t="str">
            <v>A2</v>
          </cell>
          <cell r="E98" t="str">
            <v>West Middlesex</v>
          </cell>
          <cell r="F98" t="str">
            <v>Over 4 Hours</v>
          </cell>
          <cell r="G98" t="str">
            <v>A2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1624.9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Y98">
            <v>0</v>
          </cell>
          <cell r="Z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G98">
            <v>2.1375000000000002</v>
          </cell>
        </row>
        <row r="99">
          <cell r="A99" t="str">
            <v>Y03082</v>
          </cell>
          <cell r="B99" t="str">
            <v>Harold Wood Walk in Centre</v>
          </cell>
          <cell r="E99" t="str">
            <v>RFW</v>
          </cell>
          <cell r="F99" t="str">
            <v>West Middlesex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#N/A</v>
          </cell>
          <cell r="N99" t="e">
            <v>#N/A</v>
          </cell>
          <cell r="O99" t="e">
            <v>#N/A</v>
          </cell>
          <cell r="P99" t="e">
            <v>#N/A</v>
          </cell>
          <cell r="Q99" t="e">
            <v>#N/A</v>
          </cell>
          <cell r="R99">
            <v>0.98754445561551962</v>
          </cell>
          <cell r="T99">
            <v>1</v>
          </cell>
          <cell r="U99">
            <v>1</v>
          </cell>
          <cell r="V99">
            <v>1</v>
          </cell>
          <cell r="W99">
            <v>1</v>
          </cell>
          <cell r="Y99">
            <v>1</v>
          </cell>
          <cell r="Z99">
            <v>1</v>
          </cell>
          <cell r="AB99">
            <v>1</v>
          </cell>
          <cell r="AC99">
            <v>1</v>
          </cell>
          <cell r="AD99">
            <v>1</v>
          </cell>
          <cell r="AE99">
            <v>1</v>
          </cell>
          <cell r="AG99">
            <v>0.88749999999999996</v>
          </cell>
        </row>
        <row r="100">
          <cell r="A100" t="str">
            <v>Harold Wood Walk in Centre</v>
          </cell>
          <cell r="B100" t="str">
            <v>People Seen</v>
          </cell>
          <cell r="C100" t="str">
            <v>A1</v>
          </cell>
          <cell r="E100" t="str">
            <v>West Middlesex</v>
          </cell>
          <cell r="F100" t="str">
            <v>People Seen</v>
          </cell>
          <cell r="G100" t="str">
            <v>A1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130455.95999999999</v>
          </cell>
          <cell r="T100">
            <v>917</v>
          </cell>
          <cell r="U100">
            <v>833</v>
          </cell>
          <cell r="V100">
            <v>864</v>
          </cell>
          <cell r="W100">
            <v>810</v>
          </cell>
          <cell r="Y100">
            <v>3424</v>
          </cell>
          <cell r="Z100">
            <v>40884</v>
          </cell>
          <cell r="AB100">
            <v>10294</v>
          </cell>
          <cell r="AC100">
            <v>11673</v>
          </cell>
          <cell r="AD100">
            <v>11186</v>
          </cell>
          <cell r="AE100">
            <v>5901</v>
          </cell>
          <cell r="AG100">
            <v>-7374.1125000000002</v>
          </cell>
        </row>
        <row r="101">
          <cell r="A101" t="str">
            <v>Harold Wood Walk in Centre</v>
          </cell>
          <cell r="B101" t="str">
            <v>Over 4 Hours</v>
          </cell>
          <cell r="C101" t="str">
            <v>A2</v>
          </cell>
          <cell r="E101" t="str">
            <v>West Middlesex</v>
          </cell>
          <cell r="F101" t="str">
            <v>Over 4 Hours</v>
          </cell>
          <cell r="G101" t="str">
            <v>A2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1624.9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Y101">
            <v>0</v>
          </cell>
          <cell r="Z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G101">
            <v>2.1375000000000002</v>
          </cell>
        </row>
        <row r="102">
          <cell r="A102" t="str">
            <v>Y02973</v>
          </cell>
          <cell r="B102" t="str">
            <v>Orchard Village Walk in Centre</v>
          </cell>
          <cell r="E102" t="str">
            <v>RFW</v>
          </cell>
          <cell r="F102" t="str">
            <v>West Middlesex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>
            <v>0.98754445561551962</v>
          </cell>
          <cell r="T102">
            <v>1</v>
          </cell>
          <cell r="U102">
            <v>1</v>
          </cell>
          <cell r="V102">
            <v>1</v>
          </cell>
          <cell r="W102">
            <v>1</v>
          </cell>
          <cell r="Y102">
            <v>1</v>
          </cell>
          <cell r="Z102">
            <v>1</v>
          </cell>
          <cell r="AB102">
            <v>1</v>
          </cell>
          <cell r="AC102">
            <v>1</v>
          </cell>
          <cell r="AD102">
            <v>1</v>
          </cell>
          <cell r="AE102">
            <v>1</v>
          </cell>
          <cell r="AG102">
            <v>0.88749999999999996</v>
          </cell>
        </row>
        <row r="103">
          <cell r="A103" t="str">
            <v>Orchard Village Walk in Centre</v>
          </cell>
          <cell r="B103" t="str">
            <v>People Seen</v>
          </cell>
          <cell r="C103" t="str">
            <v>A1</v>
          </cell>
          <cell r="E103" t="str">
            <v>West Middlesex</v>
          </cell>
          <cell r="F103" t="str">
            <v>People Seen</v>
          </cell>
          <cell r="G103" t="str">
            <v>A1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130455.95999999999</v>
          </cell>
          <cell r="T103">
            <v>168</v>
          </cell>
          <cell r="U103">
            <v>136</v>
          </cell>
          <cell r="V103">
            <v>184</v>
          </cell>
          <cell r="W103">
            <v>228</v>
          </cell>
          <cell r="Y103">
            <v>716</v>
          </cell>
          <cell r="Z103">
            <v>7488</v>
          </cell>
          <cell r="AB103">
            <v>1927</v>
          </cell>
          <cell r="AC103">
            <v>2037</v>
          </cell>
          <cell r="AD103">
            <v>2020</v>
          </cell>
          <cell r="AE103">
            <v>1153</v>
          </cell>
          <cell r="AG103">
            <v>-1439.1125</v>
          </cell>
        </row>
        <row r="104">
          <cell r="A104" t="str">
            <v>Orchard Village Walk in Centre</v>
          </cell>
          <cell r="B104" t="str">
            <v>Over 4 Hours</v>
          </cell>
          <cell r="C104" t="str">
            <v>A2</v>
          </cell>
          <cell r="E104" t="str">
            <v>West Middlesex</v>
          </cell>
          <cell r="F104" t="str">
            <v>Over 4 Hours</v>
          </cell>
          <cell r="G104" t="str">
            <v>A2</v>
          </cell>
          <cell r="H104" t="e">
            <v>#REF!</v>
          </cell>
          <cell r="I104" t="e">
            <v>#REF!</v>
          </cell>
          <cell r="J104" t="e">
            <v>#REF!</v>
          </cell>
          <cell r="K104" t="e">
            <v>#REF!</v>
          </cell>
          <cell r="L104" t="e">
            <v>#REF!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1624.9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Z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G104">
            <v>2.1375000000000002</v>
          </cell>
        </row>
        <row r="105">
          <cell r="A105" t="str">
            <v>Y02390</v>
          </cell>
          <cell r="B105" t="str">
            <v>PELC</v>
          </cell>
          <cell r="E105" t="str">
            <v>RFW</v>
          </cell>
          <cell r="F105" t="str">
            <v>West Middlesex</v>
          </cell>
          <cell r="H105" t="e">
            <v>#REF!</v>
          </cell>
          <cell r="I105" t="e">
            <v>#REF!</v>
          </cell>
          <cell r="J105" t="e">
            <v>#REF!</v>
          </cell>
          <cell r="K105" t="e">
            <v>#REF!</v>
          </cell>
          <cell r="L105" t="e">
            <v>#REF!</v>
          </cell>
          <cell r="M105" t="e">
            <v>#N/A</v>
          </cell>
          <cell r="N105" t="e">
            <v>#N/A</v>
          </cell>
          <cell r="O105" t="e">
            <v>#N/A</v>
          </cell>
          <cell r="P105" t="e">
            <v>#N/A</v>
          </cell>
          <cell r="Q105" t="e">
            <v>#N/A</v>
          </cell>
          <cell r="R105">
            <v>0.98754445561551962</v>
          </cell>
          <cell r="T105">
            <v>1</v>
          </cell>
          <cell r="U105">
            <v>1</v>
          </cell>
          <cell r="V105">
            <v>0.99575671852899572</v>
          </cell>
          <cell r="W105" t="e">
            <v>#N/A</v>
          </cell>
          <cell r="Y105">
            <v>0.99863419075802418</v>
          </cell>
          <cell r="Z105">
            <v>0.99945603241296521</v>
          </cell>
          <cell r="AB105">
            <v>0.9997605363984674</v>
          </cell>
          <cell r="AC105">
            <v>0.99985456660849326</v>
          </cell>
          <cell r="AD105">
            <v>0.99899724241664578</v>
          </cell>
          <cell r="AE105">
            <v>0.99932870888341907</v>
          </cell>
          <cell r="AG105">
            <v>0.88833911389572617</v>
          </cell>
        </row>
        <row r="106">
          <cell r="A106" t="str">
            <v>PELC</v>
          </cell>
          <cell r="B106" t="str">
            <v>People Seen</v>
          </cell>
          <cell r="C106" t="str">
            <v>A1</v>
          </cell>
          <cell r="E106" t="str">
            <v>West Middlesex</v>
          </cell>
          <cell r="F106" t="str">
            <v>People Seen</v>
          </cell>
          <cell r="G106" t="str">
            <v>A1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130455.95999999999</v>
          </cell>
          <cell r="T106">
            <v>1517</v>
          </cell>
          <cell r="U106">
            <v>1462</v>
          </cell>
          <cell r="V106">
            <v>1414</v>
          </cell>
          <cell r="W106">
            <v>0</v>
          </cell>
          <cell r="Y106">
            <v>4393</v>
          </cell>
          <cell r="Z106">
            <v>53312</v>
          </cell>
          <cell r="AB106">
            <v>12528</v>
          </cell>
          <cell r="AC106">
            <v>13752</v>
          </cell>
          <cell r="AD106">
            <v>15956</v>
          </cell>
          <cell r="AE106">
            <v>8938</v>
          </cell>
          <cell r="AG106">
            <v>-11170.362499999999</v>
          </cell>
        </row>
        <row r="107">
          <cell r="A107" t="str">
            <v>PELC</v>
          </cell>
          <cell r="B107" t="str">
            <v>Over 4 Hours</v>
          </cell>
          <cell r="C107" t="str">
            <v>A2</v>
          </cell>
          <cell r="E107" t="str">
            <v>West Middlesex</v>
          </cell>
          <cell r="F107" t="str">
            <v>Over 4 Hours</v>
          </cell>
          <cell r="G107" t="str">
            <v>A2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1624.9</v>
          </cell>
          <cell r="T107">
            <v>0</v>
          </cell>
          <cell r="U107">
            <v>0</v>
          </cell>
          <cell r="V107">
            <v>6</v>
          </cell>
          <cell r="W107">
            <v>0</v>
          </cell>
          <cell r="Y107">
            <v>6</v>
          </cell>
          <cell r="Z107">
            <v>29</v>
          </cell>
          <cell r="AB107">
            <v>3</v>
          </cell>
          <cell r="AC107">
            <v>2</v>
          </cell>
          <cell r="AD107">
            <v>16</v>
          </cell>
          <cell r="AE107">
            <v>6</v>
          </cell>
          <cell r="AG107">
            <v>-5.3624999999999998</v>
          </cell>
        </row>
        <row r="108">
          <cell r="A108" t="str">
            <v>Y02824</v>
          </cell>
          <cell r="B108" t="str">
            <v>PELC Redbridge OOH</v>
          </cell>
          <cell r="E108" t="str">
            <v>RFW</v>
          </cell>
          <cell r="F108" t="str">
            <v>West Middlesex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#N/A</v>
          </cell>
          <cell r="N108" t="e">
            <v>#N/A</v>
          </cell>
          <cell r="O108" t="e">
            <v>#N/A</v>
          </cell>
          <cell r="P108" t="e">
            <v>#N/A</v>
          </cell>
          <cell r="Q108" t="e">
            <v>#N/A</v>
          </cell>
          <cell r="R108">
            <v>0.98754445561551962</v>
          </cell>
          <cell r="T108">
            <v>1</v>
          </cell>
          <cell r="U108">
            <v>1</v>
          </cell>
          <cell r="V108">
            <v>1</v>
          </cell>
          <cell r="W108" t="e">
            <v>#N/A</v>
          </cell>
          <cell r="Y108">
            <v>1</v>
          </cell>
          <cell r="Z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1</v>
          </cell>
          <cell r="AG108">
            <v>0.88749999999999996</v>
          </cell>
        </row>
        <row r="109">
          <cell r="A109" t="str">
            <v>PELC Redbridge OOH</v>
          </cell>
          <cell r="B109" t="str">
            <v>People Seen</v>
          </cell>
          <cell r="C109" t="str">
            <v>A1</v>
          </cell>
          <cell r="E109" t="str">
            <v>West Middlesex</v>
          </cell>
          <cell r="F109" t="str">
            <v>People Seen</v>
          </cell>
          <cell r="G109" t="str">
            <v>A1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130455.95999999999</v>
          </cell>
          <cell r="T109">
            <v>582</v>
          </cell>
          <cell r="U109">
            <v>481</v>
          </cell>
          <cell r="V109">
            <v>542</v>
          </cell>
          <cell r="W109">
            <v>0</v>
          </cell>
          <cell r="Y109">
            <v>1605</v>
          </cell>
          <cell r="Z109">
            <v>24862</v>
          </cell>
          <cell r="AB109">
            <v>5947</v>
          </cell>
          <cell r="AC109">
            <v>6925</v>
          </cell>
          <cell r="AD109">
            <v>7656</v>
          </cell>
          <cell r="AE109">
            <v>3350</v>
          </cell>
          <cell r="AG109">
            <v>-4185.3625000000002</v>
          </cell>
        </row>
        <row r="110">
          <cell r="A110" t="str">
            <v>PELC Redbridge OOH</v>
          </cell>
          <cell r="B110" t="str">
            <v>Over 4 Hours</v>
          </cell>
          <cell r="C110" t="str">
            <v>A2</v>
          </cell>
          <cell r="E110" t="str">
            <v>West Middlesex</v>
          </cell>
          <cell r="F110" t="str">
            <v>Over 4 Hours</v>
          </cell>
          <cell r="G110" t="str">
            <v>A2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1624.9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Z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G110">
            <v>2.1375000000000002</v>
          </cell>
        </row>
        <row r="111">
          <cell r="A111" t="str">
            <v>Y02987</v>
          </cell>
          <cell r="B111" t="str">
            <v>The Practice Loxford</v>
          </cell>
          <cell r="E111" t="str">
            <v>RFW</v>
          </cell>
          <cell r="F111" t="str">
            <v>West Middlesex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#N/A</v>
          </cell>
          <cell r="N111" t="e">
            <v>#N/A</v>
          </cell>
          <cell r="O111" t="e">
            <v>#N/A</v>
          </cell>
          <cell r="P111" t="e">
            <v>#N/A</v>
          </cell>
          <cell r="Q111" t="e">
            <v>#N/A</v>
          </cell>
          <cell r="R111">
            <v>0.98754445561551962</v>
          </cell>
          <cell r="T111">
            <v>1</v>
          </cell>
          <cell r="U111">
            <v>1</v>
          </cell>
          <cell r="V111">
            <v>1</v>
          </cell>
          <cell r="W111">
            <v>1</v>
          </cell>
          <cell r="Y111">
            <v>1</v>
          </cell>
          <cell r="Z111">
            <v>1</v>
          </cell>
          <cell r="AB111">
            <v>1</v>
          </cell>
          <cell r="AC111">
            <v>1</v>
          </cell>
          <cell r="AD111">
            <v>1</v>
          </cell>
          <cell r="AE111">
            <v>1</v>
          </cell>
          <cell r="AG111">
            <v>0.88749999999999996</v>
          </cell>
        </row>
        <row r="112">
          <cell r="A112" t="str">
            <v>The Practice Loxford</v>
          </cell>
          <cell r="B112" t="str">
            <v>People Seen</v>
          </cell>
          <cell r="C112" t="str">
            <v>A1</v>
          </cell>
          <cell r="E112" t="str">
            <v>West Middlesex</v>
          </cell>
          <cell r="F112" t="str">
            <v>People Seen</v>
          </cell>
          <cell r="G112" t="str">
            <v>A1</v>
          </cell>
          <cell r="H112" t="e">
            <v>#REF!</v>
          </cell>
          <cell r="I112" t="e">
            <v>#REF!</v>
          </cell>
          <cell r="J112" t="e">
            <v>#REF!</v>
          </cell>
          <cell r="K112" t="e">
            <v>#REF!</v>
          </cell>
          <cell r="L112" t="e">
            <v>#REF!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130455.95999999999</v>
          </cell>
          <cell r="T112">
            <v>519</v>
          </cell>
          <cell r="U112">
            <v>458</v>
          </cell>
          <cell r="V112">
            <v>513</v>
          </cell>
          <cell r="W112">
            <v>521</v>
          </cell>
          <cell r="Y112">
            <v>2011</v>
          </cell>
          <cell r="Z112">
            <v>18070</v>
          </cell>
          <cell r="AB112">
            <v>3885</v>
          </cell>
          <cell r="AC112">
            <v>4728</v>
          </cell>
          <cell r="AD112">
            <v>5456</v>
          </cell>
          <cell r="AE112">
            <v>3398</v>
          </cell>
          <cell r="AG112">
            <v>-4245.3625000000002</v>
          </cell>
        </row>
        <row r="113">
          <cell r="A113" t="str">
            <v>The Practice Loxford</v>
          </cell>
          <cell r="B113" t="str">
            <v>Over 4 Hours</v>
          </cell>
          <cell r="C113" t="str">
            <v>A2</v>
          </cell>
          <cell r="E113" t="str">
            <v>West Middlesex</v>
          </cell>
          <cell r="F113" t="str">
            <v>Over 4 Hours</v>
          </cell>
          <cell r="G113" t="str">
            <v>A2</v>
          </cell>
          <cell r="H113" t="e">
            <v>#REF!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1624.9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Y113">
            <v>0</v>
          </cell>
          <cell r="Z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G113">
            <v>2.1375000000000002</v>
          </cell>
        </row>
        <row r="114">
          <cell r="A114" t="str">
            <v>RAT</v>
          </cell>
          <cell r="B114" t="str">
            <v>North East London</v>
          </cell>
          <cell r="E114" t="str">
            <v>RFW</v>
          </cell>
          <cell r="F114" t="str">
            <v>West Middlesex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>
            <v>0.98754445561551962</v>
          </cell>
          <cell r="T114">
            <v>1</v>
          </cell>
          <cell r="U114">
            <v>1</v>
          </cell>
          <cell r="V114">
            <v>1</v>
          </cell>
          <cell r="W114">
            <v>1</v>
          </cell>
          <cell r="Y114">
            <v>1</v>
          </cell>
          <cell r="Z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G114">
            <v>0.88749999999999996</v>
          </cell>
        </row>
        <row r="115">
          <cell r="A115" t="str">
            <v>The Practice Loxford</v>
          </cell>
          <cell r="B115" t="str">
            <v>People Seen</v>
          </cell>
          <cell r="C115" t="str">
            <v>A1</v>
          </cell>
          <cell r="E115" t="str">
            <v>West Middlesex</v>
          </cell>
          <cell r="F115" t="str">
            <v>People Seen</v>
          </cell>
          <cell r="G115" t="str">
            <v>A1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130455.95999999999</v>
          </cell>
          <cell r="T115">
            <v>1033</v>
          </cell>
          <cell r="U115">
            <v>939</v>
          </cell>
          <cell r="V115">
            <v>1003</v>
          </cell>
          <cell r="W115">
            <v>863</v>
          </cell>
          <cell r="Y115">
            <v>3838</v>
          </cell>
          <cell r="Z115">
            <v>28129</v>
          </cell>
          <cell r="AB115">
            <v>3676</v>
          </cell>
          <cell r="AC115">
            <v>6488</v>
          </cell>
          <cell r="AD115">
            <v>10070</v>
          </cell>
          <cell r="AE115">
            <v>6907</v>
          </cell>
          <cell r="AG115">
            <v>-8631.6124999999993</v>
          </cell>
        </row>
        <row r="116">
          <cell r="A116" t="str">
            <v>The Practice Loxford</v>
          </cell>
          <cell r="B116" t="str">
            <v>Over 4 Hours</v>
          </cell>
          <cell r="C116" t="str">
            <v>A2</v>
          </cell>
          <cell r="E116" t="str">
            <v>West Middlesex</v>
          </cell>
          <cell r="F116" t="str">
            <v>Over 4 Hours</v>
          </cell>
          <cell r="G116" t="str">
            <v>A2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1624.9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Z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G116">
            <v>2.1375000000000002</v>
          </cell>
        </row>
        <row r="117">
          <cell r="A117" t="str">
            <v>ONEL</v>
          </cell>
          <cell r="B117" t="str">
            <v>Outer North East London Trusts</v>
          </cell>
          <cell r="F117" t="str">
            <v>Outer North East London Trusts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>
            <v>0.97744660918443471</v>
          </cell>
          <cell r="N117">
            <v>0.95484873089278777</v>
          </cell>
          <cell r="O117">
            <v>0.9420981025024967</v>
          </cell>
          <cell r="P117" t="e">
            <v>#REF!</v>
          </cell>
          <cell r="Q117">
            <v>0.94784285657481415</v>
          </cell>
          <cell r="R117">
            <v>0.97319746219177083</v>
          </cell>
          <cell r="T117">
            <v>0.92852149598042644</v>
          </cell>
          <cell r="U117">
            <v>0.93647619047619046</v>
          </cell>
          <cell r="V117">
            <v>0.91237830319888735</v>
          </cell>
          <cell r="W117">
            <v>0.84765965694350232</v>
          </cell>
          <cell r="Y117">
            <v>0.90720676167783121</v>
          </cell>
          <cell r="Z117">
            <v>0.95447310134649044</v>
          </cell>
          <cell r="AB117">
            <v>0.96715549451360894</v>
          </cell>
          <cell r="AC117">
            <v>0.97742513957029264</v>
          </cell>
          <cell r="AD117">
            <v>0.93944870276894954</v>
          </cell>
          <cell r="AE117">
            <v>0.91111511532125211</v>
          </cell>
          <cell r="AG117">
            <v>0.9986061058484349</v>
          </cell>
        </row>
        <row r="118">
          <cell r="B118" t="str">
            <v>People Seen</v>
          </cell>
          <cell r="C118" t="str">
            <v>A1</v>
          </cell>
          <cell r="F118" t="str">
            <v>People Seen</v>
          </cell>
          <cell r="G118" t="str">
            <v>A1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>
            <v>115282</v>
          </cell>
          <cell r="N118">
            <v>113308</v>
          </cell>
          <cell r="O118">
            <v>138182</v>
          </cell>
          <cell r="P118" t="e">
            <v>#REF!</v>
          </cell>
          <cell r="Q118">
            <v>251490</v>
          </cell>
          <cell r="R118">
            <v>465441</v>
          </cell>
          <cell r="T118">
            <v>11444</v>
          </cell>
          <cell r="U118">
            <v>10500</v>
          </cell>
          <cell r="V118">
            <v>12223</v>
          </cell>
          <cell r="W118">
            <v>10319</v>
          </cell>
          <cell r="Y118">
            <v>44486</v>
          </cell>
          <cell r="Z118">
            <v>529599</v>
          </cell>
          <cell r="AB118">
            <v>135426</v>
          </cell>
          <cell r="AC118">
            <v>147775</v>
          </cell>
          <cell r="AD118">
            <v>144423</v>
          </cell>
          <cell r="AE118">
            <v>77696</v>
          </cell>
          <cell r="AF118">
            <v>0</v>
          </cell>
          <cell r="AG118">
            <v>-97094.350000000035</v>
          </cell>
        </row>
        <row r="119">
          <cell r="B119" t="str">
            <v>Over 4 Hours</v>
          </cell>
          <cell r="C119" t="str">
            <v>A2</v>
          </cell>
          <cell r="F119" t="str">
            <v>Over 4 Hours</v>
          </cell>
          <cell r="G119" t="str">
            <v>A2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>
            <v>2600</v>
          </cell>
          <cell r="N119">
            <v>5116</v>
          </cell>
          <cell r="O119">
            <v>8001</v>
          </cell>
          <cell r="P119" t="e">
            <v>#REF!</v>
          </cell>
          <cell r="Q119">
            <v>13117</v>
          </cell>
          <cell r="R119">
            <v>12475</v>
          </cell>
          <cell r="T119">
            <v>818</v>
          </cell>
          <cell r="U119">
            <v>667</v>
          </cell>
          <cell r="V119">
            <v>1071</v>
          </cell>
          <cell r="W119">
            <v>1572</v>
          </cell>
          <cell r="Y119">
            <v>4128</v>
          </cell>
          <cell r="Z119">
            <v>24111</v>
          </cell>
          <cell r="AB119">
            <v>4448</v>
          </cell>
          <cell r="AC119">
            <v>3336</v>
          </cell>
          <cell r="AD119">
            <v>8745</v>
          </cell>
          <cell r="AE119">
            <v>6906</v>
          </cell>
          <cell r="AF119">
            <v>0</v>
          </cell>
          <cell r="AG119">
            <v>-8606.8499999999931</v>
          </cell>
        </row>
        <row r="121">
          <cell r="A121" t="str">
            <v>RNJ</v>
          </cell>
          <cell r="B121" t="str">
            <v>Bart's &amp; the London</v>
          </cell>
          <cell r="E121" t="str">
            <v>RNJ</v>
          </cell>
          <cell r="F121" t="str">
            <v>Bart's &amp; the London</v>
          </cell>
          <cell r="H121" t="e">
            <v>#REF!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>
            <v>0.96781044264433724</v>
          </cell>
          <cell r="N121">
            <v>0.95795617703976532</v>
          </cell>
          <cell r="O121">
            <v>0.95743575640908118</v>
          </cell>
          <cell r="P121" t="e">
            <v>#N/A</v>
          </cell>
          <cell r="Q121">
            <v>0.95769319848683698</v>
          </cell>
          <cell r="R121">
            <v>0.98433359969718637</v>
          </cell>
          <cell r="T121">
            <v>0.94297277409860192</v>
          </cell>
          <cell r="U121">
            <v>0.92468787756745874</v>
          </cell>
          <cell r="V121">
            <v>0.97110266159695813</v>
          </cell>
          <cell r="W121">
            <v>0.94438577965505099</v>
          </cell>
          <cell r="Y121">
            <v>0.94602698650674666</v>
          </cell>
          <cell r="Z121">
            <v>0.9591187656117558</v>
          </cell>
          <cell r="AB121">
            <v>0.95579823192927715</v>
          </cell>
          <cell r="AC121">
            <v>0.96918980600988969</v>
          </cell>
          <cell r="AD121">
            <v>0.95525409026288521</v>
          </cell>
          <cell r="AE121">
            <v>0.95056765712423275</v>
          </cell>
          <cell r="AG121">
            <v>0.94929042859470913</v>
          </cell>
        </row>
        <row r="122">
          <cell r="A122" t="str">
            <v>Bart's &amp; the London</v>
          </cell>
          <cell r="B122" t="str">
            <v>People Seen</v>
          </cell>
          <cell r="C122" t="str">
            <v>A1</v>
          </cell>
          <cell r="E122" t="str">
            <v>Bart's &amp; the London</v>
          </cell>
          <cell r="F122" t="str">
            <v>People Seen</v>
          </cell>
          <cell r="G122" t="str">
            <v>A1</v>
          </cell>
          <cell r="H122" t="e">
            <v>#REF!</v>
          </cell>
          <cell r="I122" t="e">
            <v>#REF!</v>
          </cell>
          <cell r="J122" t="e">
            <v>#REF!</v>
          </cell>
          <cell r="K122" t="e">
            <v>#REF!</v>
          </cell>
          <cell r="L122" t="e">
            <v>#REF!</v>
          </cell>
          <cell r="M122">
            <v>32961</v>
          </cell>
          <cell r="N122">
            <v>32038</v>
          </cell>
          <cell r="O122">
            <v>32727</v>
          </cell>
          <cell r="P122">
            <v>0</v>
          </cell>
          <cell r="Q122">
            <v>64765</v>
          </cell>
          <cell r="R122">
            <v>130455.95999999999</v>
          </cell>
          <cell r="T122">
            <v>2718</v>
          </cell>
          <cell r="U122">
            <v>2483</v>
          </cell>
          <cell r="V122">
            <v>2630</v>
          </cell>
          <cell r="W122">
            <v>2841</v>
          </cell>
          <cell r="Y122">
            <v>10672</v>
          </cell>
          <cell r="Z122">
            <v>133313</v>
          </cell>
          <cell r="AB122">
            <v>28845</v>
          </cell>
          <cell r="AC122">
            <v>39435</v>
          </cell>
          <cell r="AD122">
            <v>41501</v>
          </cell>
          <cell r="AE122">
            <v>18409</v>
          </cell>
          <cell r="AG122">
            <v>-23009.112499999999</v>
          </cell>
        </row>
        <row r="123">
          <cell r="A123" t="str">
            <v>Bart's &amp; the London</v>
          </cell>
          <cell r="B123" t="str">
            <v>Over 4 Hours</v>
          </cell>
          <cell r="C123" t="str">
            <v>A2</v>
          </cell>
          <cell r="E123" t="str">
            <v>Bart's &amp; the London</v>
          </cell>
          <cell r="F123" t="str">
            <v>Over 4 Hours</v>
          </cell>
          <cell r="G123" t="str">
            <v>A2</v>
          </cell>
          <cell r="H123" t="e">
            <v>#REF!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M123">
            <v>1061</v>
          </cell>
          <cell r="N123">
            <v>1347</v>
          </cell>
          <cell r="O123">
            <v>1393</v>
          </cell>
          <cell r="P123">
            <v>0</v>
          </cell>
          <cell r="Q123">
            <v>2740</v>
          </cell>
          <cell r="R123">
            <v>1624.9</v>
          </cell>
          <cell r="T123">
            <v>155</v>
          </cell>
          <cell r="U123">
            <v>187</v>
          </cell>
          <cell r="V123">
            <v>76</v>
          </cell>
          <cell r="W123">
            <v>158</v>
          </cell>
          <cell r="Y123">
            <v>576</v>
          </cell>
          <cell r="Z123">
            <v>5450</v>
          </cell>
          <cell r="AB123">
            <v>1275</v>
          </cell>
          <cell r="AC123">
            <v>1215</v>
          </cell>
          <cell r="AD123">
            <v>1857</v>
          </cell>
          <cell r="AE123">
            <v>910</v>
          </cell>
          <cell r="AG123">
            <v>-1135.3625</v>
          </cell>
        </row>
        <row r="124">
          <cell r="A124" t="str">
            <v>RQX</v>
          </cell>
          <cell r="B124" t="str">
            <v>Homerton</v>
          </cell>
          <cell r="E124" t="str">
            <v>RQX</v>
          </cell>
          <cell r="F124" t="str">
            <v>Homerton</v>
          </cell>
          <cell r="H124" t="e">
            <v>#REF!</v>
          </cell>
          <cell r="I124" t="e">
            <v>#REF!</v>
          </cell>
          <cell r="J124" t="e">
            <v>#REF!</v>
          </cell>
          <cell r="K124" t="e">
            <v>#REF!</v>
          </cell>
          <cell r="L124" t="e">
            <v>#REF!</v>
          </cell>
          <cell r="M124">
            <v>0.98125043082649754</v>
          </cell>
          <cell r="N124">
            <v>0.97605224963715531</v>
          </cell>
          <cell r="O124">
            <v>0.97390711159115462</v>
          </cell>
          <cell r="P124" t="e">
            <v>#N/A</v>
          </cell>
          <cell r="Q124">
            <v>0.97494652328068687</v>
          </cell>
          <cell r="R124">
            <v>0.98853164727248266</v>
          </cell>
          <cell r="T124">
            <v>0.972465034965035</v>
          </cell>
          <cell r="U124">
            <v>0.95253308991328156</v>
          </cell>
          <cell r="V124">
            <v>0.9725893294175233</v>
          </cell>
          <cell r="W124">
            <v>0.94611585092052086</v>
          </cell>
          <cell r="Y124">
            <v>0.96079551948794151</v>
          </cell>
          <cell r="Z124">
            <v>0.96861818969340086</v>
          </cell>
          <cell r="AB124">
            <v>0.96771481419202965</v>
          </cell>
          <cell r="AC124">
            <v>0.97435013973431339</v>
          </cell>
          <cell r="AD124">
            <v>0.96797833935018052</v>
          </cell>
          <cell r="AE124">
            <v>0.95994993742177726</v>
          </cell>
          <cell r="AG124">
            <v>0.93756257822277844</v>
          </cell>
        </row>
        <row r="125">
          <cell r="A125" t="str">
            <v>Homerton</v>
          </cell>
          <cell r="B125" t="str">
            <v>People Seen</v>
          </cell>
          <cell r="C125" t="str">
            <v>A1</v>
          </cell>
          <cell r="E125" t="str">
            <v>Homerton</v>
          </cell>
          <cell r="F125" t="str">
            <v>People Seen</v>
          </cell>
          <cell r="G125" t="str">
            <v>A1</v>
          </cell>
          <cell r="H125" t="e">
            <v>#REF!</v>
          </cell>
          <cell r="I125" t="e">
            <v>#REF!</v>
          </cell>
          <cell r="J125" t="e">
            <v>#REF!</v>
          </cell>
          <cell r="K125" t="e">
            <v>#REF!</v>
          </cell>
          <cell r="L125" t="e">
            <v>#REF!</v>
          </cell>
          <cell r="M125">
            <v>29014</v>
          </cell>
          <cell r="N125">
            <v>33072</v>
          </cell>
          <cell r="O125">
            <v>35182</v>
          </cell>
          <cell r="P125">
            <v>0</v>
          </cell>
          <cell r="Q125">
            <v>68254</v>
          </cell>
          <cell r="R125">
            <v>130455.95999999999</v>
          </cell>
          <cell r="T125">
            <v>2288</v>
          </cell>
          <cell r="U125">
            <v>2191</v>
          </cell>
          <cell r="V125">
            <v>2043</v>
          </cell>
          <cell r="W125">
            <v>2227</v>
          </cell>
          <cell r="Y125">
            <v>8749</v>
          </cell>
          <cell r="Z125">
            <v>96967</v>
          </cell>
          <cell r="AB125">
            <v>23788</v>
          </cell>
          <cell r="AC125">
            <v>26121</v>
          </cell>
          <cell r="AD125">
            <v>27700</v>
          </cell>
          <cell r="AE125">
            <v>15181</v>
          </cell>
          <cell r="AG125">
            <v>-18974.112499999999</v>
          </cell>
        </row>
        <row r="126">
          <cell r="A126" t="str">
            <v>Homerton</v>
          </cell>
          <cell r="B126" t="str">
            <v>Over 4 Hours</v>
          </cell>
          <cell r="C126" t="str">
            <v>A2</v>
          </cell>
          <cell r="E126" t="str">
            <v>Homerton</v>
          </cell>
          <cell r="F126" t="str">
            <v>Over 4 Hours</v>
          </cell>
          <cell r="G126" t="str">
            <v>A2</v>
          </cell>
          <cell r="H126" t="e">
            <v>#REF!</v>
          </cell>
          <cell r="I126" t="e">
            <v>#REF!</v>
          </cell>
          <cell r="J126" t="e">
            <v>#REF!</v>
          </cell>
          <cell r="K126" t="e">
            <v>#REF!</v>
          </cell>
          <cell r="L126" t="e">
            <v>#REF!</v>
          </cell>
          <cell r="M126">
            <v>544</v>
          </cell>
          <cell r="N126">
            <v>792</v>
          </cell>
          <cell r="O126">
            <v>918</v>
          </cell>
          <cell r="P126">
            <v>0</v>
          </cell>
          <cell r="Q126">
            <v>1710</v>
          </cell>
          <cell r="R126">
            <v>1624.9</v>
          </cell>
          <cell r="T126">
            <v>63</v>
          </cell>
          <cell r="U126">
            <v>104</v>
          </cell>
          <cell r="V126">
            <v>56</v>
          </cell>
          <cell r="W126">
            <v>120</v>
          </cell>
          <cell r="Y126">
            <v>343</v>
          </cell>
          <cell r="Z126">
            <v>3043</v>
          </cell>
          <cell r="AB126">
            <v>768</v>
          </cell>
          <cell r="AC126">
            <v>670</v>
          </cell>
          <cell r="AD126">
            <v>887</v>
          </cell>
          <cell r="AE126">
            <v>608</v>
          </cell>
          <cell r="AG126">
            <v>-757.86249999999995</v>
          </cell>
        </row>
        <row r="127">
          <cell r="A127" t="str">
            <v>RNH</v>
          </cell>
          <cell r="B127" t="str">
            <v>Newham</v>
          </cell>
          <cell r="E127" t="str">
            <v>RNH</v>
          </cell>
          <cell r="F127" t="str">
            <v>Newham</v>
          </cell>
          <cell r="H127" t="e">
            <v>#REF!</v>
          </cell>
          <cell r="I127" t="e">
            <v>#REF!</v>
          </cell>
          <cell r="J127" t="e">
            <v>#REF!</v>
          </cell>
          <cell r="K127" t="e">
            <v>#REF!</v>
          </cell>
          <cell r="L127" t="e">
            <v>#REF!</v>
          </cell>
          <cell r="M127">
            <v>0.96827063283756198</v>
          </cell>
          <cell r="N127">
            <v>0.95016237821633776</v>
          </cell>
          <cell r="O127">
            <v>0.95178621659634322</v>
          </cell>
          <cell r="P127" t="e">
            <v>#N/A</v>
          </cell>
          <cell r="Q127">
            <v>0.95101666321366207</v>
          </cell>
          <cell r="R127">
            <v>0.98282851757171996</v>
          </cell>
          <cell r="T127">
            <v>0.86851415094339623</v>
          </cell>
          <cell r="U127">
            <v>0.93280106453759148</v>
          </cell>
          <cell r="V127">
            <v>0.96345091372715685</v>
          </cell>
          <cell r="W127">
            <v>0.91591096455070076</v>
          </cell>
          <cell r="Y127">
            <v>0.9230383554775633</v>
          </cell>
          <cell r="Z127">
            <v>0.9354473386183465</v>
          </cell>
          <cell r="AB127">
            <v>0.95972886762360443</v>
          </cell>
          <cell r="AC127">
            <v>0.92846306453495153</v>
          </cell>
          <cell r="AD127">
            <v>0.92567672480720464</v>
          </cell>
          <cell r="AE127">
            <v>0.9232392714765888</v>
          </cell>
          <cell r="AG127">
            <v>0.98345091065426404</v>
          </cell>
        </row>
        <row r="128">
          <cell r="A128" t="str">
            <v>Newham</v>
          </cell>
          <cell r="B128" t="str">
            <v>People Seen</v>
          </cell>
          <cell r="C128" t="str">
            <v>A1</v>
          </cell>
          <cell r="E128" t="str">
            <v>Newham</v>
          </cell>
          <cell r="F128" t="str">
            <v>People Seen</v>
          </cell>
          <cell r="G128" t="str">
            <v>A1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>
            <v>17145</v>
          </cell>
          <cell r="N128">
            <v>16012</v>
          </cell>
          <cell r="O128">
            <v>17775</v>
          </cell>
          <cell r="P128">
            <v>0</v>
          </cell>
          <cell r="Q128">
            <v>33787</v>
          </cell>
          <cell r="R128">
            <v>130455.95999999999</v>
          </cell>
          <cell r="T128">
            <v>1696</v>
          </cell>
          <cell r="U128">
            <v>1503</v>
          </cell>
          <cell r="V128">
            <v>2353</v>
          </cell>
          <cell r="W128">
            <v>2426</v>
          </cell>
          <cell r="Y128">
            <v>7978</v>
          </cell>
          <cell r="Z128">
            <v>67108</v>
          </cell>
          <cell r="AB128">
            <v>15048</v>
          </cell>
          <cell r="AC128">
            <v>17138</v>
          </cell>
          <cell r="AD128">
            <v>19321</v>
          </cell>
          <cell r="AE128">
            <v>12793</v>
          </cell>
          <cell r="AG128">
            <v>-15989.112499999999</v>
          </cell>
        </row>
        <row r="129">
          <cell r="A129" t="str">
            <v>Newham</v>
          </cell>
          <cell r="B129" t="str">
            <v>Over 4 Hours</v>
          </cell>
          <cell r="C129" t="str">
            <v>A2</v>
          </cell>
          <cell r="E129" t="str">
            <v>Newham</v>
          </cell>
          <cell r="F129" t="str">
            <v>Over 4 Hours</v>
          </cell>
          <cell r="G129" t="str">
            <v>A2</v>
          </cell>
          <cell r="H129" t="e">
            <v>#REF!</v>
          </cell>
          <cell r="I129" t="e">
            <v>#REF!</v>
          </cell>
          <cell r="J129" t="e">
            <v>#REF!</v>
          </cell>
          <cell r="K129" t="e">
            <v>#REF!</v>
          </cell>
          <cell r="L129" t="e">
            <v>#REF!</v>
          </cell>
          <cell r="M129">
            <v>544</v>
          </cell>
          <cell r="N129">
            <v>798</v>
          </cell>
          <cell r="O129">
            <v>857</v>
          </cell>
          <cell r="P129">
            <v>0</v>
          </cell>
          <cell r="Q129">
            <v>1655</v>
          </cell>
          <cell r="R129">
            <v>1624.9</v>
          </cell>
          <cell r="T129">
            <v>223</v>
          </cell>
          <cell r="U129">
            <v>101</v>
          </cell>
          <cell r="V129">
            <v>86</v>
          </cell>
          <cell r="W129">
            <v>204</v>
          </cell>
          <cell r="Y129">
            <v>614</v>
          </cell>
          <cell r="Z129">
            <v>4332</v>
          </cell>
          <cell r="AB129">
            <v>606</v>
          </cell>
          <cell r="AC129">
            <v>1226</v>
          </cell>
          <cell r="AD129">
            <v>1436</v>
          </cell>
          <cell r="AE129">
            <v>982</v>
          </cell>
          <cell r="AG129">
            <v>-1225.3625</v>
          </cell>
        </row>
        <row r="130">
          <cell r="A130" t="str">
            <v>RWK</v>
          </cell>
          <cell r="B130" t="str">
            <v>East London NHS Foundation Trust</v>
          </cell>
          <cell r="E130" t="str">
            <v>RFW</v>
          </cell>
          <cell r="F130" t="str">
            <v>West Middlesex</v>
          </cell>
          <cell r="H130" t="e">
            <v>#REF!</v>
          </cell>
          <cell r="I130" t="e">
            <v>#REF!</v>
          </cell>
          <cell r="J130" t="e">
            <v>#REF!</v>
          </cell>
          <cell r="K130" t="e">
            <v>#REF!</v>
          </cell>
          <cell r="L130" t="e">
            <v>#REF!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>
            <v>0.98754445561551962</v>
          </cell>
          <cell r="T130">
            <v>0.99693721286370596</v>
          </cell>
          <cell r="U130">
            <v>0.99500831946755408</v>
          </cell>
          <cell r="V130">
            <v>0.99528301886792447</v>
          </cell>
          <cell r="W130" t="e">
            <v>#N/A</v>
          </cell>
          <cell r="Y130">
            <v>0.99576719576719575</v>
          </cell>
          <cell r="Z130">
            <v>0.99515419662373916</v>
          </cell>
          <cell r="AB130">
            <v>0.99702751941701029</v>
          </cell>
          <cell r="AC130">
            <v>0.9951970114738059</v>
          </cell>
          <cell r="AD130">
            <v>0.99376829383438769</v>
          </cell>
          <cell r="AE130">
            <v>0.99335038363171357</v>
          </cell>
          <cell r="AG130">
            <v>0.89581202046035791</v>
          </cell>
        </row>
        <row r="131">
          <cell r="A131" t="str">
            <v>East London NHS Foundation Trust</v>
          </cell>
          <cell r="B131" t="str">
            <v>People Seen</v>
          </cell>
          <cell r="C131" t="str">
            <v>A1</v>
          </cell>
          <cell r="E131" t="str">
            <v>West Middlesex</v>
          </cell>
          <cell r="F131" t="str">
            <v>People Seen</v>
          </cell>
          <cell r="G131" t="str">
            <v>A1</v>
          </cell>
          <cell r="H131" t="e">
            <v>#REF!</v>
          </cell>
          <cell r="I131" t="e">
            <v>#REF!</v>
          </cell>
          <cell r="J131" t="e">
            <v>#REF!</v>
          </cell>
          <cell r="K131" t="e">
            <v>#REF!</v>
          </cell>
          <cell r="L131" t="e">
            <v>#REF!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130455.95999999999</v>
          </cell>
          <cell r="T131">
            <v>653</v>
          </cell>
          <cell r="U131">
            <v>601</v>
          </cell>
          <cell r="V131">
            <v>636</v>
          </cell>
          <cell r="W131">
            <v>0</v>
          </cell>
          <cell r="Y131">
            <v>1890</v>
          </cell>
          <cell r="Z131">
            <v>37971</v>
          </cell>
          <cell r="AB131">
            <v>10429</v>
          </cell>
          <cell r="AC131">
            <v>11243</v>
          </cell>
          <cell r="AD131">
            <v>10591</v>
          </cell>
          <cell r="AE131">
            <v>3910</v>
          </cell>
          <cell r="AG131">
            <v>-4885.3625000000002</v>
          </cell>
        </row>
        <row r="132">
          <cell r="A132" t="str">
            <v>East London NHS Foundation Trust</v>
          </cell>
          <cell r="B132" t="str">
            <v>Over 4 Hours</v>
          </cell>
          <cell r="C132" t="str">
            <v>A2</v>
          </cell>
          <cell r="E132" t="str">
            <v>West Middlesex</v>
          </cell>
          <cell r="F132" t="str">
            <v>Over 4 Hours</v>
          </cell>
          <cell r="G132" t="str">
            <v>A2</v>
          </cell>
          <cell r="H132" t="e">
            <v>#REF!</v>
          </cell>
          <cell r="I132" t="e">
            <v>#REF!</v>
          </cell>
          <cell r="J132" t="e">
            <v>#REF!</v>
          </cell>
          <cell r="K132" t="e">
            <v>#REF!</v>
          </cell>
          <cell r="L132" t="e">
            <v>#REF!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1624.9</v>
          </cell>
          <cell r="T132">
            <v>2</v>
          </cell>
          <cell r="U132">
            <v>3</v>
          </cell>
          <cell r="V132">
            <v>3</v>
          </cell>
          <cell r="W132">
            <v>0</v>
          </cell>
          <cell r="Y132">
            <v>8</v>
          </cell>
          <cell r="Z132">
            <v>184</v>
          </cell>
          <cell r="AB132">
            <v>31</v>
          </cell>
          <cell r="AC132">
            <v>54</v>
          </cell>
          <cell r="AD132">
            <v>66</v>
          </cell>
          <cell r="AE132">
            <v>26</v>
          </cell>
          <cell r="AG132">
            <v>-30.362500000000001</v>
          </cell>
        </row>
        <row r="133">
          <cell r="A133" t="str">
            <v>5C4</v>
          </cell>
          <cell r="B133" t="str">
            <v>Tower Hamlets</v>
          </cell>
          <cell r="E133" t="str">
            <v>RFW</v>
          </cell>
          <cell r="F133" t="str">
            <v>West Middlesex</v>
          </cell>
          <cell r="H133" t="e">
            <v>#REF!</v>
          </cell>
          <cell r="I133" t="e">
            <v>#REF!</v>
          </cell>
          <cell r="J133" t="e">
            <v>#REF!</v>
          </cell>
          <cell r="K133" t="e">
            <v>#REF!</v>
          </cell>
          <cell r="L133" t="e">
            <v>#REF!</v>
          </cell>
          <cell r="M133">
            <v>0.99963532486476625</v>
          </cell>
          <cell r="N133">
            <v>1</v>
          </cell>
          <cell r="O133">
            <v>1</v>
          </cell>
          <cell r="P133" t="e">
            <v>#N/A</v>
          </cell>
          <cell r="Q133">
            <v>1</v>
          </cell>
          <cell r="R133">
            <v>0.98754445561551962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Y133" t="e">
            <v>#N/A</v>
          </cell>
          <cell r="Z133">
            <v>1</v>
          </cell>
          <cell r="AB133">
            <v>1</v>
          </cell>
          <cell r="AC133">
            <v>1</v>
          </cell>
          <cell r="AD133" t="e">
            <v>#N/A</v>
          </cell>
          <cell r="AE133" t="e">
            <v>#N/A</v>
          </cell>
          <cell r="AG133" t="e">
            <v>#N/A</v>
          </cell>
        </row>
        <row r="134">
          <cell r="A134" t="str">
            <v>Tower Hamlets</v>
          </cell>
          <cell r="B134" t="str">
            <v>People Seen</v>
          </cell>
          <cell r="C134" t="str">
            <v>A1</v>
          </cell>
          <cell r="E134" t="str">
            <v>West Middlesex</v>
          </cell>
          <cell r="F134" t="str">
            <v>People Seen</v>
          </cell>
          <cell r="G134" t="str">
            <v>A1</v>
          </cell>
          <cell r="H134" t="e">
            <v>#REF!</v>
          </cell>
          <cell r="I134" t="e">
            <v>#REF!</v>
          </cell>
          <cell r="J134" t="e">
            <v>#REF!</v>
          </cell>
          <cell r="K134" t="e">
            <v>#REF!</v>
          </cell>
          <cell r="L134" t="e">
            <v>#REF!</v>
          </cell>
          <cell r="M134">
            <v>16453</v>
          </cell>
          <cell r="N134">
            <v>11113</v>
          </cell>
          <cell r="O134">
            <v>11587</v>
          </cell>
          <cell r="P134">
            <v>0</v>
          </cell>
          <cell r="Q134">
            <v>22700</v>
          </cell>
          <cell r="R134">
            <v>130455.95999999999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Y134">
            <v>0</v>
          </cell>
          <cell r="Z134">
            <v>17269</v>
          </cell>
          <cell r="AB134">
            <v>11060</v>
          </cell>
          <cell r="AC134">
            <v>4640</v>
          </cell>
          <cell r="AD134">
            <v>0</v>
          </cell>
          <cell r="AE134">
            <v>0</v>
          </cell>
          <cell r="AG134">
            <v>2.1375000000000002</v>
          </cell>
        </row>
        <row r="135">
          <cell r="A135" t="str">
            <v>Tower Hamlets</v>
          </cell>
          <cell r="B135" t="str">
            <v>Over 4 Hours</v>
          </cell>
          <cell r="C135" t="str">
            <v>A2</v>
          </cell>
          <cell r="E135" t="str">
            <v>West Middlesex</v>
          </cell>
          <cell r="F135" t="str">
            <v>Over 4 Hours</v>
          </cell>
          <cell r="G135" t="str">
            <v>A2</v>
          </cell>
          <cell r="H135" t="e">
            <v>#REF!</v>
          </cell>
          <cell r="I135" t="e">
            <v>#REF!</v>
          </cell>
          <cell r="J135" t="e">
            <v>#REF!</v>
          </cell>
          <cell r="K135" t="e">
            <v>#REF!</v>
          </cell>
          <cell r="L135" t="e">
            <v>#REF!</v>
          </cell>
          <cell r="M135">
            <v>6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1624.9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Y135">
            <v>0</v>
          </cell>
          <cell r="Z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G135">
            <v>2.1375000000000002</v>
          </cell>
        </row>
        <row r="136">
          <cell r="A136" t="str">
            <v>NTPAK</v>
          </cell>
          <cell r="B136" t="str">
            <v>Tollgate Lodge Medical Centre</v>
          </cell>
          <cell r="E136" t="str">
            <v>RFW</v>
          </cell>
          <cell r="F136" t="str">
            <v>West Middlesex</v>
          </cell>
          <cell r="H136" t="e">
            <v>#REF!</v>
          </cell>
          <cell r="I136" t="e">
            <v>#REF!</v>
          </cell>
          <cell r="J136" t="e">
            <v>#REF!</v>
          </cell>
          <cell r="K136" t="e">
            <v>#REF!</v>
          </cell>
          <cell r="L136" t="e">
            <v>#REF!</v>
          </cell>
          <cell r="M136" t="e">
            <v>#N/A</v>
          </cell>
          <cell r="N136" t="e">
            <v>#N/A</v>
          </cell>
          <cell r="O136" t="e">
            <v>#N/A</v>
          </cell>
          <cell r="P136" t="e">
            <v>#N/A</v>
          </cell>
          <cell r="Q136" t="e">
            <v>#N/A</v>
          </cell>
          <cell r="R136">
            <v>0.98754445561551962</v>
          </cell>
          <cell r="T136">
            <v>1</v>
          </cell>
          <cell r="U136">
            <v>1</v>
          </cell>
          <cell r="V136">
            <v>1</v>
          </cell>
          <cell r="W136">
            <v>1</v>
          </cell>
          <cell r="Y136">
            <v>1</v>
          </cell>
          <cell r="Z136">
            <v>1</v>
          </cell>
          <cell r="AB136">
            <v>1</v>
          </cell>
          <cell r="AC136">
            <v>1</v>
          </cell>
          <cell r="AD136">
            <v>1</v>
          </cell>
          <cell r="AE136">
            <v>1</v>
          </cell>
          <cell r="AG136">
            <v>0.88749999999999996</v>
          </cell>
        </row>
        <row r="137">
          <cell r="A137" t="str">
            <v>Tollgate Lodge Medical Centre</v>
          </cell>
          <cell r="B137" t="str">
            <v>People Seen</v>
          </cell>
          <cell r="C137" t="str">
            <v>A1</v>
          </cell>
          <cell r="E137" t="str">
            <v>West Middlesex</v>
          </cell>
          <cell r="F137" t="str">
            <v>People Seen</v>
          </cell>
          <cell r="G137" t="str">
            <v>A1</v>
          </cell>
          <cell r="H137" t="e">
            <v>#REF!</v>
          </cell>
          <cell r="I137" t="e">
            <v>#REF!</v>
          </cell>
          <cell r="J137" t="e">
            <v>#REF!</v>
          </cell>
          <cell r="K137" t="e">
            <v>#REF!</v>
          </cell>
          <cell r="L137" t="e">
            <v>#REF!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130455.95999999999</v>
          </cell>
          <cell r="T137">
            <v>347</v>
          </cell>
          <cell r="U137">
            <v>419</v>
          </cell>
          <cell r="V137">
            <v>408</v>
          </cell>
          <cell r="W137">
            <v>444</v>
          </cell>
          <cell r="Y137">
            <v>1618</v>
          </cell>
          <cell r="Z137">
            <v>19163</v>
          </cell>
          <cell r="AB137">
            <v>4802</v>
          </cell>
          <cell r="AC137">
            <v>5520</v>
          </cell>
          <cell r="AD137">
            <v>5212</v>
          </cell>
          <cell r="AE137">
            <v>2787</v>
          </cell>
          <cell r="AG137">
            <v>-3481.6125000000002</v>
          </cell>
        </row>
        <row r="138">
          <cell r="A138" t="str">
            <v>Tollgate Lodge Medical Centre</v>
          </cell>
          <cell r="B138" t="str">
            <v>Over 4 Hours</v>
          </cell>
          <cell r="C138" t="str">
            <v>A2</v>
          </cell>
          <cell r="E138" t="str">
            <v>West Middlesex</v>
          </cell>
          <cell r="F138" t="str">
            <v>Over 4 Hours</v>
          </cell>
          <cell r="G138" t="str">
            <v>A2</v>
          </cell>
          <cell r="H138" t="e">
            <v>#REF!</v>
          </cell>
          <cell r="I138" t="e">
            <v>#REF!</v>
          </cell>
          <cell r="J138" t="e">
            <v>#REF!</v>
          </cell>
          <cell r="K138" t="e">
            <v>#REF!</v>
          </cell>
          <cell r="L138" t="e">
            <v>#REF!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1624.9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Y138">
            <v>0</v>
          </cell>
          <cell r="Z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G138">
            <v>2.1375000000000002</v>
          </cell>
        </row>
        <row r="139">
          <cell r="A139" t="str">
            <v>Y03147</v>
          </cell>
          <cell r="B139" t="str">
            <v>Barkantine Practice</v>
          </cell>
          <cell r="E139" t="str">
            <v>RFW</v>
          </cell>
          <cell r="F139" t="str">
            <v>West Middlesex</v>
          </cell>
          <cell r="H139" t="e">
            <v>#REF!</v>
          </cell>
          <cell r="I139" t="e">
            <v>#REF!</v>
          </cell>
          <cell r="J139" t="e">
            <v>#REF!</v>
          </cell>
          <cell r="K139" t="e">
            <v>#REF!</v>
          </cell>
          <cell r="L139" t="e">
            <v>#REF!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>
            <v>0.98754445561551962</v>
          </cell>
          <cell r="T139">
            <v>1</v>
          </cell>
          <cell r="U139">
            <v>1</v>
          </cell>
          <cell r="V139">
            <v>1</v>
          </cell>
          <cell r="W139">
            <v>1</v>
          </cell>
          <cell r="Y139">
            <v>1</v>
          </cell>
          <cell r="Z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G139">
            <v>0.88749999999999996</v>
          </cell>
        </row>
        <row r="140">
          <cell r="A140" t="str">
            <v>Barkantine Practice</v>
          </cell>
          <cell r="B140" t="str">
            <v>People Seen</v>
          </cell>
          <cell r="C140" t="str">
            <v>A1</v>
          </cell>
          <cell r="E140" t="str">
            <v>West Middlesex</v>
          </cell>
          <cell r="F140" t="str">
            <v>People Seen</v>
          </cell>
          <cell r="G140" t="str">
            <v>A1</v>
          </cell>
          <cell r="H140" t="e">
            <v>#REF!</v>
          </cell>
          <cell r="I140" t="e">
            <v>#REF!</v>
          </cell>
          <cell r="J140" t="e">
            <v>#REF!</v>
          </cell>
          <cell r="K140" t="e">
            <v>#REF!</v>
          </cell>
          <cell r="L140" t="e">
            <v>#REF!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130455.95999999999</v>
          </cell>
          <cell r="T140">
            <v>341</v>
          </cell>
          <cell r="U140">
            <v>318</v>
          </cell>
          <cell r="V140">
            <v>357</v>
          </cell>
          <cell r="W140">
            <v>347</v>
          </cell>
          <cell r="Y140">
            <v>1363</v>
          </cell>
          <cell r="Z140">
            <v>13684</v>
          </cell>
          <cell r="AB140">
            <v>2751</v>
          </cell>
          <cell r="AC140">
            <v>4271</v>
          </cell>
          <cell r="AD140">
            <v>3551</v>
          </cell>
          <cell r="AE140">
            <v>2414</v>
          </cell>
          <cell r="AG140">
            <v>-3015.3625000000002</v>
          </cell>
        </row>
        <row r="141">
          <cell r="A141" t="str">
            <v>Barkantine Practice</v>
          </cell>
          <cell r="B141" t="str">
            <v>Over 4 Hours</v>
          </cell>
          <cell r="C141" t="str">
            <v>A2</v>
          </cell>
          <cell r="E141" t="str">
            <v>West Middlesex</v>
          </cell>
          <cell r="F141" t="str">
            <v>Over 4 Hours</v>
          </cell>
          <cell r="G141" t="str">
            <v>A2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1624.9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Y141">
            <v>0</v>
          </cell>
          <cell r="Z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G141">
            <v>2.1375000000000002</v>
          </cell>
        </row>
        <row r="142">
          <cell r="A142" t="str">
            <v>Y03047</v>
          </cell>
          <cell r="B142" t="str">
            <v>ST Andrews Walk-in Centre</v>
          </cell>
          <cell r="E142" t="str">
            <v>RFW</v>
          </cell>
          <cell r="F142" t="str">
            <v>West Middlesex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#N/A</v>
          </cell>
          <cell r="N142" t="e">
            <v>#N/A</v>
          </cell>
          <cell r="O142" t="e">
            <v>#N/A</v>
          </cell>
          <cell r="P142" t="e">
            <v>#N/A</v>
          </cell>
          <cell r="Q142" t="e">
            <v>#N/A</v>
          </cell>
          <cell r="R142">
            <v>0.98754445561551962</v>
          </cell>
          <cell r="T142">
            <v>1</v>
          </cell>
          <cell r="U142">
            <v>1</v>
          </cell>
          <cell r="V142">
            <v>1</v>
          </cell>
          <cell r="W142">
            <v>1</v>
          </cell>
          <cell r="Y142">
            <v>1</v>
          </cell>
          <cell r="Z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G142">
            <v>0.88749999999999996</v>
          </cell>
        </row>
        <row r="143">
          <cell r="A143" t="str">
            <v>Barkantine Practice</v>
          </cell>
          <cell r="B143" t="str">
            <v>People Seen</v>
          </cell>
          <cell r="C143" t="str">
            <v>A1</v>
          </cell>
          <cell r="E143" t="str">
            <v>West Middlesex</v>
          </cell>
          <cell r="F143" t="str">
            <v>People Seen</v>
          </cell>
          <cell r="G143" t="str">
            <v>A1</v>
          </cell>
          <cell r="H143" t="e">
            <v>#REF!</v>
          </cell>
          <cell r="I143" t="e">
            <v>#REF!</v>
          </cell>
          <cell r="J143" t="e">
            <v>#REF!</v>
          </cell>
          <cell r="K143" t="e">
            <v>#REF!</v>
          </cell>
          <cell r="L143" t="e">
            <v>#REF!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130455.95999999999</v>
          </cell>
          <cell r="T143">
            <v>456</v>
          </cell>
          <cell r="U143">
            <v>432</v>
          </cell>
          <cell r="V143">
            <v>438</v>
          </cell>
          <cell r="W143">
            <v>495</v>
          </cell>
          <cell r="Y143">
            <v>1821</v>
          </cell>
          <cell r="Z143">
            <v>15479</v>
          </cell>
          <cell r="AB143">
            <v>1772</v>
          </cell>
          <cell r="AC143">
            <v>4301</v>
          </cell>
          <cell r="AD143">
            <v>5397</v>
          </cell>
          <cell r="AE143">
            <v>3290</v>
          </cell>
          <cell r="AG143">
            <v>-4110.3625000000002</v>
          </cell>
        </row>
        <row r="144">
          <cell r="A144" t="str">
            <v>Barkantine Practice</v>
          </cell>
          <cell r="B144" t="str">
            <v>Over 4 Hours</v>
          </cell>
          <cell r="C144" t="str">
            <v>A2</v>
          </cell>
          <cell r="E144" t="str">
            <v>West Middlesex</v>
          </cell>
          <cell r="F144" t="str">
            <v>Over 4 Hours</v>
          </cell>
          <cell r="G144" t="str">
            <v>A2</v>
          </cell>
          <cell r="H144" t="e">
            <v>#REF!</v>
          </cell>
          <cell r="I144" t="e">
            <v>#REF!</v>
          </cell>
          <cell r="J144" t="e">
            <v>#REF!</v>
          </cell>
          <cell r="K144" t="e">
            <v>#REF!</v>
          </cell>
          <cell r="L144" t="e">
            <v>#REF!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1624.9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Y144">
            <v>0</v>
          </cell>
          <cell r="Z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G144">
            <v>2.1375000000000002</v>
          </cell>
        </row>
        <row r="145">
          <cell r="A145" t="str">
            <v>Y02823</v>
          </cell>
          <cell r="B145" t="str">
            <v>DMC Vicarage Lane</v>
          </cell>
          <cell r="E145" t="str">
            <v>RFW</v>
          </cell>
          <cell r="F145" t="str">
            <v>West Middlesex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>
            <v>0.98754445561551962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Y145" t="e">
            <v>#N/A</v>
          </cell>
          <cell r="Z145">
            <v>1</v>
          </cell>
          <cell r="AB145" t="e">
            <v>#N/A</v>
          </cell>
          <cell r="AC145">
            <v>1</v>
          </cell>
          <cell r="AD145" t="e">
            <v>#N/A</v>
          </cell>
          <cell r="AE145" t="e">
            <v>#N/A</v>
          </cell>
          <cell r="AG145" t="e">
            <v>#N/A</v>
          </cell>
        </row>
        <row r="146">
          <cell r="A146" t="str">
            <v>Barkantine Practice</v>
          </cell>
          <cell r="B146" t="str">
            <v>People Seen</v>
          </cell>
          <cell r="C146" t="str">
            <v>A1</v>
          </cell>
          <cell r="E146" t="str">
            <v>West Middlesex</v>
          </cell>
          <cell r="F146" t="str">
            <v>People Seen</v>
          </cell>
          <cell r="G146" t="str">
            <v>A1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130455.95999999999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Y146">
            <v>0</v>
          </cell>
          <cell r="Z146">
            <v>347</v>
          </cell>
          <cell r="AB146">
            <v>0</v>
          </cell>
          <cell r="AC146">
            <v>347</v>
          </cell>
          <cell r="AD146">
            <v>0</v>
          </cell>
          <cell r="AE146">
            <v>0</v>
          </cell>
          <cell r="AG146">
            <v>2.1375000000000002</v>
          </cell>
        </row>
        <row r="147">
          <cell r="A147" t="str">
            <v>Barkantine Practice</v>
          </cell>
          <cell r="B147" t="str">
            <v>Over 4 Hours</v>
          </cell>
          <cell r="C147" t="str">
            <v>A2</v>
          </cell>
          <cell r="E147" t="str">
            <v>West Middlesex</v>
          </cell>
          <cell r="F147" t="str">
            <v>Over 4 Hours</v>
          </cell>
          <cell r="G147" t="str">
            <v>A2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1624.9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Y147">
            <v>0</v>
          </cell>
          <cell r="Z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G147">
            <v>2.1375000000000002</v>
          </cell>
        </row>
        <row r="148">
          <cell r="A148" t="str">
            <v>Y03049</v>
          </cell>
          <cell r="B148" t="str">
            <v>The Springfield Health Centre</v>
          </cell>
          <cell r="E148" t="str">
            <v>RFW</v>
          </cell>
          <cell r="F148" t="str">
            <v>West Middlesex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#N/A</v>
          </cell>
          <cell r="N148" t="e">
            <v>#N/A</v>
          </cell>
          <cell r="O148" t="e">
            <v>#N/A</v>
          </cell>
          <cell r="P148" t="e">
            <v>#N/A</v>
          </cell>
          <cell r="Q148" t="e">
            <v>#N/A</v>
          </cell>
          <cell r="R148">
            <v>0.98754445561551962</v>
          </cell>
          <cell r="T148">
            <v>1</v>
          </cell>
          <cell r="U148">
            <v>1</v>
          </cell>
          <cell r="V148">
            <v>1</v>
          </cell>
          <cell r="W148">
            <v>1</v>
          </cell>
          <cell r="Y148">
            <v>1</v>
          </cell>
          <cell r="Z148">
            <v>1</v>
          </cell>
          <cell r="AB148" t="e">
            <v>#N/A</v>
          </cell>
          <cell r="AC148" t="e">
            <v>#N/A</v>
          </cell>
          <cell r="AD148">
            <v>1</v>
          </cell>
          <cell r="AE148">
            <v>1</v>
          </cell>
          <cell r="AG148">
            <v>0.88749999999999996</v>
          </cell>
        </row>
        <row r="149">
          <cell r="A149" t="str">
            <v>Barkantine Practice</v>
          </cell>
          <cell r="B149" t="str">
            <v>People Seen</v>
          </cell>
          <cell r="C149" t="str">
            <v>A1</v>
          </cell>
          <cell r="E149" t="str">
            <v>West Middlesex</v>
          </cell>
          <cell r="F149" t="str">
            <v>People Seen</v>
          </cell>
          <cell r="G149" t="str">
            <v>A1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130455.95999999999</v>
          </cell>
          <cell r="T149">
            <v>277</v>
          </cell>
          <cell r="U149">
            <v>246</v>
          </cell>
          <cell r="V149">
            <v>322</v>
          </cell>
          <cell r="W149">
            <v>254</v>
          </cell>
          <cell r="Y149">
            <v>1099</v>
          </cell>
          <cell r="Z149">
            <v>5471</v>
          </cell>
          <cell r="AB149">
            <v>0</v>
          </cell>
          <cell r="AC149">
            <v>0</v>
          </cell>
          <cell r="AD149">
            <v>3626</v>
          </cell>
          <cell r="AE149">
            <v>1845</v>
          </cell>
          <cell r="AG149">
            <v>-2304.1125000000002</v>
          </cell>
        </row>
        <row r="150">
          <cell r="A150" t="str">
            <v>Barkantine Practice</v>
          </cell>
          <cell r="B150" t="str">
            <v>Over 4 Hours</v>
          </cell>
          <cell r="C150" t="str">
            <v>A2</v>
          </cell>
          <cell r="E150" t="str">
            <v>West Middlesex</v>
          </cell>
          <cell r="F150" t="str">
            <v>Over 4 Hours</v>
          </cell>
          <cell r="G150" t="str">
            <v>A2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1624.9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Y150">
            <v>0</v>
          </cell>
          <cell r="Z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G150">
            <v>2.1375000000000002</v>
          </cell>
        </row>
        <row r="151">
          <cell r="A151" t="str">
            <v>INEL</v>
          </cell>
          <cell r="B151" t="str">
            <v>Inner North East London Trusts</v>
          </cell>
          <cell r="F151" t="str">
            <v>Inner North East London Trusts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>
            <v>0.97745179077773015</v>
          </cell>
          <cell r="N151">
            <v>0.9681574239713775</v>
          </cell>
          <cell r="O151">
            <v>0.96743119737640204</v>
          </cell>
          <cell r="P151" t="e">
            <v>#N/A</v>
          </cell>
          <cell r="Q151">
            <v>0.96778466117167794</v>
          </cell>
          <cell r="R151">
            <v>0.98532084286489685</v>
          </cell>
          <cell r="T151">
            <v>0.9495214220601641</v>
          </cell>
          <cell r="U151">
            <v>0.95178811180275846</v>
          </cell>
          <cell r="V151">
            <v>0.97594426907586806</v>
          </cell>
          <cell r="W151">
            <v>0.94664600398494581</v>
          </cell>
          <cell r="Y151">
            <v>0.95620915032679743</v>
          </cell>
          <cell r="Z151">
            <v>0.96801893935669125</v>
          </cell>
          <cell r="AB151">
            <v>0.97279049697954212</v>
          </cell>
          <cell r="AC151">
            <v>0.97199511573582498</v>
          </cell>
          <cell r="AD151">
            <v>0.96367804686096548</v>
          </cell>
          <cell r="AE151">
            <v>0.95833676953273184</v>
          </cell>
          <cell r="AG151">
            <v>0.93957903808408516</v>
          </cell>
        </row>
        <row r="152">
          <cell r="B152" t="str">
            <v>People Seen</v>
          </cell>
          <cell r="C152" t="str">
            <v>A1</v>
          </cell>
          <cell r="F152" t="str">
            <v>People Seen</v>
          </cell>
          <cell r="G152" t="str">
            <v>A1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>
            <v>95573</v>
          </cell>
          <cell r="N152">
            <v>92235</v>
          </cell>
          <cell r="O152">
            <v>97271</v>
          </cell>
          <cell r="P152">
            <v>0</v>
          </cell>
          <cell r="Q152">
            <v>189506</v>
          </cell>
          <cell r="R152">
            <v>455067</v>
          </cell>
          <cell r="T152">
            <v>8776</v>
          </cell>
          <cell r="U152">
            <v>8193</v>
          </cell>
          <cell r="V152">
            <v>9187</v>
          </cell>
          <cell r="W152">
            <v>9034</v>
          </cell>
          <cell r="X152">
            <v>0</v>
          </cell>
          <cell r="Y152">
            <v>35190</v>
          </cell>
          <cell r="Z152">
            <v>406772</v>
          </cell>
          <cell r="AB152">
            <v>98495</v>
          </cell>
          <cell r="AC152">
            <v>113016</v>
          </cell>
          <cell r="AD152">
            <v>116899</v>
          </cell>
          <cell r="AE152">
            <v>60629</v>
          </cell>
          <cell r="AF152">
            <v>0</v>
          </cell>
        </row>
        <row r="153">
          <cell r="B153" t="str">
            <v>Over 4 Hours</v>
          </cell>
          <cell r="C153" t="str">
            <v>A2</v>
          </cell>
          <cell r="F153" t="str">
            <v>Over 4 Hours</v>
          </cell>
          <cell r="G153" t="str">
            <v>A2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>
            <v>2155</v>
          </cell>
          <cell r="N153">
            <v>2937</v>
          </cell>
          <cell r="O153">
            <v>3168</v>
          </cell>
          <cell r="P153">
            <v>0</v>
          </cell>
          <cell r="Q153">
            <v>6105</v>
          </cell>
          <cell r="R153">
            <v>6680</v>
          </cell>
          <cell r="T153">
            <v>443</v>
          </cell>
          <cell r="U153">
            <v>395</v>
          </cell>
          <cell r="V153">
            <v>221</v>
          </cell>
          <cell r="W153">
            <v>482</v>
          </cell>
          <cell r="X153">
            <v>0</v>
          </cell>
          <cell r="Y153">
            <v>1541</v>
          </cell>
          <cell r="Z153">
            <v>13009</v>
          </cell>
          <cell r="AB153">
            <v>2680</v>
          </cell>
          <cell r="AC153">
            <v>3165</v>
          </cell>
          <cell r="AD153">
            <v>4246</v>
          </cell>
          <cell r="AE153">
            <v>2526</v>
          </cell>
          <cell r="AF153">
            <v>0</v>
          </cell>
        </row>
        <row r="155">
          <cell r="A155" t="str">
            <v>RJ1</v>
          </cell>
          <cell r="B155" t="str">
            <v>Guys &amp; St Thomas'</v>
          </cell>
          <cell r="E155" t="str">
            <v>RJ1</v>
          </cell>
          <cell r="F155" t="str">
            <v>Guys &amp; St Thomas'</v>
          </cell>
          <cell r="H155" t="e">
            <v>#N/A</v>
          </cell>
          <cell r="I155" t="e">
            <v>#N/A</v>
          </cell>
          <cell r="J155" t="e">
            <v>#N/A</v>
          </cell>
          <cell r="K155" t="e">
            <v>#N/A</v>
          </cell>
          <cell r="L155" t="e">
            <v>#N/A</v>
          </cell>
          <cell r="M155">
            <v>0.95367658011022294</v>
          </cell>
          <cell r="N155">
            <v>0.96094331200714178</v>
          </cell>
          <cell r="O155">
            <v>0.95468421579421481</v>
          </cell>
          <cell r="P155" t="e">
            <v>#N/A</v>
          </cell>
          <cell r="Q155">
            <v>0.95782787395690616</v>
          </cell>
          <cell r="R155">
            <v>0.97624080822752801</v>
          </cell>
          <cell r="T155">
            <v>0.89835430784123915</v>
          </cell>
          <cell r="U155">
            <v>0.94146500981033354</v>
          </cell>
          <cell r="V155">
            <v>0.93688362919132151</v>
          </cell>
          <cell r="W155">
            <v>0.95691030960740509</v>
          </cell>
          <cell r="Y155">
            <v>0.93342523516055786</v>
          </cell>
          <cell r="Z155">
            <v>0.96107660745419032</v>
          </cell>
          <cell r="AB155">
            <v>0.96529932534373308</v>
          </cell>
          <cell r="AC155">
            <v>0.96311886149528969</v>
          </cell>
          <cell r="AD155">
            <v>0.96309188762158693</v>
          </cell>
          <cell r="AE155">
            <v>0.94744823010946311</v>
          </cell>
          <cell r="AG155">
            <v>0.95318971236317118</v>
          </cell>
        </row>
        <row r="156">
          <cell r="A156" t="str">
            <v>Guys &amp; St Thomas'</v>
          </cell>
          <cell r="B156" t="str">
            <v>People Seen</v>
          </cell>
          <cell r="C156" t="str">
            <v>A1</v>
          </cell>
          <cell r="E156" t="str">
            <v>Guys &amp; St Thomas'</v>
          </cell>
          <cell r="F156" t="str">
            <v>People Seen</v>
          </cell>
          <cell r="G156" t="str">
            <v>A1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40282</v>
          </cell>
          <cell r="N156">
            <v>40326</v>
          </cell>
          <cell r="O156">
            <v>39964</v>
          </cell>
          <cell r="P156">
            <v>0</v>
          </cell>
          <cell r="Q156">
            <v>80290</v>
          </cell>
          <cell r="R156">
            <v>130455.95999999999</v>
          </cell>
          <cell r="T156">
            <v>3099</v>
          </cell>
          <cell r="U156">
            <v>3058</v>
          </cell>
          <cell r="V156">
            <v>3042</v>
          </cell>
          <cell r="W156">
            <v>3133</v>
          </cell>
          <cell r="Y156">
            <v>12332</v>
          </cell>
          <cell r="Z156">
            <v>142819</v>
          </cell>
          <cell r="AB156">
            <v>35129</v>
          </cell>
          <cell r="AC156">
            <v>39912</v>
          </cell>
          <cell r="AD156">
            <v>40506</v>
          </cell>
          <cell r="AE156">
            <v>21103</v>
          </cell>
          <cell r="AG156">
            <v>-26376.612499999999</v>
          </cell>
        </row>
        <row r="157">
          <cell r="A157" t="str">
            <v>Guys &amp; St Thomas'</v>
          </cell>
          <cell r="B157" t="str">
            <v>Over 4 Hours</v>
          </cell>
          <cell r="C157" t="str">
            <v>A2</v>
          </cell>
          <cell r="E157" t="str">
            <v>Guys &amp; St Thomas'</v>
          </cell>
          <cell r="F157" t="str">
            <v>Over 4 Hours</v>
          </cell>
          <cell r="G157" t="str">
            <v>A2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1866</v>
          </cell>
          <cell r="N157">
            <v>1575</v>
          </cell>
          <cell r="O157">
            <v>1811</v>
          </cell>
          <cell r="P157">
            <v>0</v>
          </cell>
          <cell r="Q157">
            <v>3386</v>
          </cell>
          <cell r="R157">
            <v>1624.9</v>
          </cell>
          <cell r="T157">
            <v>315</v>
          </cell>
          <cell r="U157">
            <v>179</v>
          </cell>
          <cell r="V157">
            <v>192</v>
          </cell>
          <cell r="W157">
            <v>135</v>
          </cell>
          <cell r="Y157">
            <v>821</v>
          </cell>
          <cell r="Z157">
            <v>5559</v>
          </cell>
          <cell r="AB157">
            <v>1219</v>
          </cell>
          <cell r="AC157">
            <v>1472</v>
          </cell>
          <cell r="AD157">
            <v>1495</v>
          </cell>
          <cell r="AE157">
            <v>1109</v>
          </cell>
          <cell r="AG157">
            <v>-1384.1125</v>
          </cell>
        </row>
        <row r="158">
          <cell r="A158" t="str">
            <v>RJZ</v>
          </cell>
          <cell r="B158" t="str">
            <v>King's College</v>
          </cell>
          <cell r="E158" t="str">
            <v>RJZ</v>
          </cell>
          <cell r="F158" t="str">
            <v>King's College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>
            <v>0.980801094074639</v>
          </cell>
          <cell r="N158">
            <v>0.97948922585794096</v>
          </cell>
          <cell r="O158">
            <v>0.97360008698488643</v>
          </cell>
          <cell r="P158" t="e">
            <v>#N/A</v>
          </cell>
          <cell r="Q158">
            <v>0.97624887825306605</v>
          </cell>
          <cell r="R158">
            <v>0.98325822713718358</v>
          </cell>
          <cell r="T158">
            <v>0.95423497267759561</v>
          </cell>
          <cell r="U158">
            <v>0.93177737881508083</v>
          </cell>
          <cell r="V158">
            <v>0.9228550829127613</v>
          </cell>
          <cell r="W158">
            <v>0.94880664130058801</v>
          </cell>
          <cell r="Y158">
            <v>0.93970820882404638</v>
          </cell>
          <cell r="Z158">
            <v>0.95814512548040853</v>
          </cell>
          <cell r="AB158">
            <v>0.95543184055118113</v>
          </cell>
          <cell r="AC158">
            <v>0.9669103501346672</v>
          </cell>
          <cell r="AD158">
            <v>0.95524159055161562</v>
          </cell>
          <cell r="AE158">
            <v>0.94748381175750773</v>
          </cell>
          <cell r="AG158">
            <v>0.95314523530311523</v>
          </cell>
        </row>
        <row r="159">
          <cell r="A159" t="str">
            <v>King's College</v>
          </cell>
          <cell r="B159" t="str">
            <v>People Seen</v>
          </cell>
          <cell r="C159" t="str">
            <v>A1</v>
          </cell>
          <cell r="E159" t="str">
            <v>King's College</v>
          </cell>
          <cell r="F159" t="str">
            <v>People Seen</v>
          </cell>
          <cell r="G159" t="str">
            <v>A1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38023</v>
          </cell>
          <cell r="N159">
            <v>37590</v>
          </cell>
          <cell r="O159">
            <v>45985</v>
          </cell>
          <cell r="P159">
            <v>0</v>
          </cell>
          <cell r="Q159">
            <v>83575</v>
          </cell>
          <cell r="R159">
            <v>130455.95999999999</v>
          </cell>
          <cell r="T159">
            <v>2928</v>
          </cell>
          <cell r="U159">
            <v>2785</v>
          </cell>
          <cell r="V159">
            <v>2774</v>
          </cell>
          <cell r="W159">
            <v>2891</v>
          </cell>
          <cell r="Y159">
            <v>11378</v>
          </cell>
          <cell r="Z159">
            <v>130618</v>
          </cell>
          <cell r="AB159">
            <v>32512</v>
          </cell>
          <cell r="AC159">
            <v>36386</v>
          </cell>
          <cell r="AD159">
            <v>36239</v>
          </cell>
          <cell r="AE159">
            <v>19613</v>
          </cell>
          <cell r="AG159">
            <v>-24514.112499999999</v>
          </cell>
        </row>
        <row r="160">
          <cell r="A160" t="str">
            <v>King's College</v>
          </cell>
          <cell r="B160" t="str">
            <v>Over 4 Hours</v>
          </cell>
          <cell r="C160" t="str">
            <v>A2</v>
          </cell>
          <cell r="E160" t="str">
            <v>King's College</v>
          </cell>
          <cell r="F160" t="str">
            <v>Over 4 Hours</v>
          </cell>
          <cell r="G160" t="str">
            <v>A2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730</v>
          </cell>
          <cell r="N160">
            <v>771</v>
          </cell>
          <cell r="O160">
            <v>1214</v>
          </cell>
          <cell r="P160">
            <v>0</v>
          </cell>
          <cell r="Q160">
            <v>1985</v>
          </cell>
          <cell r="R160">
            <v>1624.9</v>
          </cell>
          <cell r="T160">
            <v>134</v>
          </cell>
          <cell r="U160">
            <v>190</v>
          </cell>
          <cell r="V160">
            <v>214</v>
          </cell>
          <cell r="W160">
            <v>148</v>
          </cell>
          <cell r="Y160">
            <v>686</v>
          </cell>
          <cell r="Z160">
            <v>5467</v>
          </cell>
          <cell r="AB160">
            <v>1449</v>
          </cell>
          <cell r="AC160">
            <v>1204</v>
          </cell>
          <cell r="AD160">
            <v>1622</v>
          </cell>
          <cell r="AE160">
            <v>1030</v>
          </cell>
          <cell r="AG160">
            <v>-1285.3625</v>
          </cell>
        </row>
        <row r="161">
          <cell r="A161" t="str">
            <v>RJ2</v>
          </cell>
          <cell r="B161" t="str">
            <v>Lewisham Healthcare</v>
          </cell>
          <cell r="E161" t="str">
            <v>RJ2</v>
          </cell>
          <cell r="F161" t="str">
            <v>Lewisham Healthcare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>
            <v>0.98151226296685778</v>
          </cell>
          <cell r="N161">
            <v>0.98407895684748936</v>
          </cell>
          <cell r="O161">
            <v>0.98562729716385977</v>
          </cell>
          <cell r="P161" t="e">
            <v>#N/A</v>
          </cell>
          <cell r="Q161">
            <v>0.98495795702273437</v>
          </cell>
          <cell r="R161">
            <v>0.98818330960193157</v>
          </cell>
          <cell r="T161">
            <v>0.92023701002734726</v>
          </cell>
          <cell r="U161">
            <v>0.96073679108095011</v>
          </cell>
          <cell r="V161">
            <v>0.95767672219720845</v>
          </cell>
          <cell r="W161">
            <v>0.9516797054763001</v>
          </cell>
          <cell r="Y161">
            <v>0.9474049242862097</v>
          </cell>
          <cell r="Z161">
            <v>0.96512608028922808</v>
          </cell>
          <cell r="AB161">
            <v>0.97111650485436896</v>
          </cell>
          <cell r="AC161">
            <v>0.96813409467673606</v>
          </cell>
          <cell r="AD161">
            <v>0.96282406058840664</v>
          </cell>
          <cell r="AE161">
            <v>0.94741089441829185</v>
          </cell>
          <cell r="AG161">
            <v>0.95323638197713512</v>
          </cell>
        </row>
        <row r="162">
          <cell r="A162" t="str">
            <v>Lewisham</v>
          </cell>
          <cell r="B162" t="str">
            <v>People Seen</v>
          </cell>
          <cell r="C162" t="str">
            <v>A1</v>
          </cell>
          <cell r="E162" t="str">
            <v>Lewisham Healthcare</v>
          </cell>
          <cell r="F162" t="str">
            <v>People Seen</v>
          </cell>
          <cell r="G162" t="str">
            <v>A1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29479</v>
          </cell>
          <cell r="N162">
            <v>27762</v>
          </cell>
          <cell r="O162">
            <v>36458</v>
          </cell>
          <cell r="P162">
            <v>0</v>
          </cell>
          <cell r="Q162">
            <v>64220</v>
          </cell>
          <cell r="R162">
            <v>130455.95999999999</v>
          </cell>
          <cell r="T162">
            <v>2194</v>
          </cell>
          <cell r="U162">
            <v>2063</v>
          </cell>
          <cell r="V162">
            <v>2221</v>
          </cell>
          <cell r="W162">
            <v>2173</v>
          </cell>
          <cell r="Y162">
            <v>8651</v>
          </cell>
          <cell r="Z162">
            <v>98469</v>
          </cell>
          <cell r="AB162">
            <v>24720</v>
          </cell>
          <cell r="AC162">
            <v>27145</v>
          </cell>
          <cell r="AD162">
            <v>27464</v>
          </cell>
          <cell r="AE162">
            <v>14870</v>
          </cell>
          <cell r="AG162">
            <v>-18585.362499999999</v>
          </cell>
        </row>
        <row r="163">
          <cell r="A163" t="str">
            <v>Lewisham</v>
          </cell>
          <cell r="B163" t="str">
            <v>Over 4 Hours</v>
          </cell>
          <cell r="C163" t="str">
            <v>A2</v>
          </cell>
          <cell r="E163" t="str">
            <v>Lewisham Healthcare</v>
          </cell>
          <cell r="F163" t="str">
            <v>Over 4 Hours</v>
          </cell>
          <cell r="G163" t="str">
            <v>A2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545</v>
          </cell>
          <cell r="N163">
            <v>442</v>
          </cell>
          <cell r="O163">
            <v>524</v>
          </cell>
          <cell r="P163">
            <v>0</v>
          </cell>
          <cell r="Q163">
            <v>966</v>
          </cell>
          <cell r="R163">
            <v>1624.9</v>
          </cell>
          <cell r="T163">
            <v>175</v>
          </cell>
          <cell r="U163">
            <v>81</v>
          </cell>
          <cell r="V163">
            <v>94</v>
          </cell>
          <cell r="W163">
            <v>105</v>
          </cell>
          <cell r="Y163">
            <v>455</v>
          </cell>
          <cell r="Z163">
            <v>3434</v>
          </cell>
          <cell r="AB163">
            <v>714</v>
          </cell>
          <cell r="AC163">
            <v>865</v>
          </cell>
          <cell r="AD163">
            <v>1021</v>
          </cell>
          <cell r="AE163">
            <v>782</v>
          </cell>
          <cell r="AG163">
            <v>-975.36249999999995</v>
          </cell>
        </row>
        <row r="164">
          <cell r="A164" t="str">
            <v>RYQ</v>
          </cell>
          <cell r="B164" t="str">
            <v>South London Healthcare</v>
          </cell>
          <cell r="E164" t="str">
            <v>RYQ</v>
          </cell>
          <cell r="F164" t="str">
            <v>South London Healthcare</v>
          </cell>
          <cell r="H164" t="e">
            <v>#N/A</v>
          </cell>
          <cell r="I164" t="e">
            <v>#N/A</v>
          </cell>
          <cell r="J164" t="e">
            <v>#N/A</v>
          </cell>
          <cell r="K164" t="e">
            <v>#N/A</v>
          </cell>
          <cell r="L164" t="e">
            <v>#N/A</v>
          </cell>
          <cell r="M164">
            <v>0.98461103325919541</v>
          </cell>
          <cell r="N164">
            <v>0.9564153923192481</v>
          </cell>
          <cell r="O164">
            <v>0.88580629180084225</v>
          </cell>
          <cell r="P164" t="e">
            <v>#N/A</v>
          </cell>
          <cell r="Q164">
            <v>0.92233425662076796</v>
          </cell>
          <cell r="R164">
            <v>0.98330878917036002</v>
          </cell>
          <cell r="T164">
            <v>0.89574468085106385</v>
          </cell>
          <cell r="U164">
            <v>0.96502419709634846</v>
          </cell>
          <cell r="V164">
            <v>0.9464393179538616</v>
          </cell>
          <cell r="W164">
            <v>0.92997471309083835</v>
          </cell>
          <cell r="Y164">
            <v>0.93413173652694614</v>
          </cell>
          <cell r="Z164">
            <v>0.92872965205438995</v>
          </cell>
          <cell r="AB164">
            <v>0.93370220826479233</v>
          </cell>
          <cell r="AC164">
            <v>0.95374703436867425</v>
          </cell>
          <cell r="AD164">
            <v>0.90715523145723376</v>
          </cell>
          <cell r="AE164">
            <v>0.92509919132568075</v>
          </cell>
          <cell r="AF164" t="e">
            <v>#N/A</v>
          </cell>
          <cell r="AG164">
            <v>0.98112601084289908</v>
          </cell>
        </row>
        <row r="165">
          <cell r="A165" t="str">
            <v>South London Healthcare</v>
          </cell>
          <cell r="B165" t="str">
            <v>People Seen</v>
          </cell>
          <cell r="C165" t="str">
            <v>A1</v>
          </cell>
          <cell r="E165" t="str">
            <v>South London Healthcare</v>
          </cell>
          <cell r="F165" t="str">
            <v>People Seen</v>
          </cell>
          <cell r="G165" t="str">
            <v>A1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77783</v>
          </cell>
          <cell r="N165">
            <v>51922</v>
          </cell>
          <cell r="O165">
            <v>48444</v>
          </cell>
          <cell r="P165">
            <v>0</v>
          </cell>
          <cell r="Q165">
            <v>100366</v>
          </cell>
          <cell r="R165">
            <v>130455.95999999999</v>
          </cell>
          <cell r="T165">
            <v>4700</v>
          </cell>
          <cell r="U165">
            <v>4546</v>
          </cell>
          <cell r="V165">
            <v>4985</v>
          </cell>
          <cell r="W165">
            <v>5141</v>
          </cell>
          <cell r="Y165">
            <v>19372</v>
          </cell>
          <cell r="Z165">
            <v>176062</v>
          </cell>
          <cell r="AB165">
            <v>40122</v>
          </cell>
          <cell r="AC165">
            <v>45943</v>
          </cell>
          <cell r="AD165">
            <v>49642</v>
          </cell>
          <cell r="AE165">
            <v>33017</v>
          </cell>
          <cell r="AG165">
            <v>-41269.112500000003</v>
          </cell>
        </row>
        <row r="166">
          <cell r="A166" t="str">
            <v>South London Healthcare</v>
          </cell>
          <cell r="B166" t="str">
            <v>Over 4 Hours</v>
          </cell>
          <cell r="C166" t="str">
            <v>A2</v>
          </cell>
          <cell r="M166">
            <v>1197</v>
          </cell>
          <cell r="N166">
            <v>2263</v>
          </cell>
          <cell r="O166">
            <v>5532</v>
          </cell>
          <cell r="P166">
            <v>0</v>
          </cell>
          <cell r="Q166">
            <v>7795</v>
          </cell>
          <cell r="R166">
            <v>1624.9</v>
          </cell>
          <cell r="T166">
            <v>490</v>
          </cell>
          <cell r="U166">
            <v>159</v>
          </cell>
          <cell r="V166">
            <v>267</v>
          </cell>
          <cell r="W166">
            <v>360</v>
          </cell>
          <cell r="Y166">
            <v>1276</v>
          </cell>
          <cell r="Z166">
            <v>12548</v>
          </cell>
          <cell r="AB166">
            <v>2660</v>
          </cell>
          <cell r="AC166">
            <v>2125</v>
          </cell>
          <cell r="AD166">
            <v>4609</v>
          </cell>
          <cell r="AE166">
            <v>2473</v>
          </cell>
          <cell r="AG166">
            <v>-3089.1125000000002</v>
          </cell>
        </row>
        <row r="167">
          <cell r="A167" t="str">
            <v>RPG</v>
          </cell>
          <cell r="B167" t="str">
            <v>Oxleas NHS Foundation Trust</v>
          </cell>
          <cell r="E167" t="str">
            <v>RFW</v>
          </cell>
          <cell r="F167" t="str">
            <v>West Middlesex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#N/A</v>
          </cell>
          <cell r="N167">
            <v>0.99906976744186049</v>
          </cell>
          <cell r="O167">
            <v>0.99793055874913772</v>
          </cell>
          <cell r="P167" t="e">
            <v>#N/A</v>
          </cell>
          <cell r="Q167">
            <v>0.99849693606197243</v>
          </cell>
          <cell r="R167">
            <v>0.98754445561551962</v>
          </cell>
          <cell r="T167">
            <v>0.99572649572649574</v>
          </cell>
          <cell r="U167">
            <v>0.967741935483871</v>
          </cell>
          <cell r="V167">
            <v>0.99682034976152623</v>
          </cell>
          <cell r="W167">
            <v>0.99842519685039366</v>
          </cell>
          <cell r="Y167">
            <v>0.99021526418786687</v>
          </cell>
          <cell r="Z167">
            <v>0.99524300084838202</v>
          </cell>
          <cell r="AB167">
            <v>0.99776916754725842</v>
          </cell>
          <cell r="AC167">
            <v>0.99904214559386972</v>
          </cell>
          <cell r="AD167">
            <v>0.98883537653239928</v>
          </cell>
          <cell r="AE167">
            <v>0.99394483067952455</v>
          </cell>
          <cell r="AG167">
            <v>0.89506896165059435</v>
          </cell>
        </row>
        <row r="168">
          <cell r="A168" t="str">
            <v>Oxleas NHS Foundation Trust</v>
          </cell>
          <cell r="B168" t="str">
            <v>People Seen</v>
          </cell>
          <cell r="C168" t="str">
            <v>A1</v>
          </cell>
          <cell r="E168" t="str">
            <v>West Middlesex</v>
          </cell>
          <cell r="F168" t="str">
            <v>People Seen</v>
          </cell>
          <cell r="G168" t="str">
            <v>A1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>
            <v>0</v>
          </cell>
          <cell r="N168">
            <v>8600</v>
          </cell>
          <cell r="O168">
            <v>8698</v>
          </cell>
          <cell r="P168">
            <v>0</v>
          </cell>
          <cell r="Q168">
            <v>17298</v>
          </cell>
          <cell r="R168">
            <v>130455.95999999999</v>
          </cell>
          <cell r="T168">
            <v>702</v>
          </cell>
          <cell r="U168">
            <v>589</v>
          </cell>
          <cell r="V168">
            <v>629</v>
          </cell>
          <cell r="W168">
            <v>635</v>
          </cell>
          <cell r="Y168">
            <v>2555</v>
          </cell>
          <cell r="Z168">
            <v>33004</v>
          </cell>
          <cell r="AB168">
            <v>8517</v>
          </cell>
          <cell r="AC168">
            <v>9396</v>
          </cell>
          <cell r="AD168">
            <v>9136</v>
          </cell>
          <cell r="AE168">
            <v>4459</v>
          </cell>
          <cell r="AG168">
            <v>-5571.6125000000002</v>
          </cell>
        </row>
        <row r="169">
          <cell r="A169" t="str">
            <v>Oxleas NHS Foundation Trust</v>
          </cell>
          <cell r="B169" t="str">
            <v>Over 4 Hours</v>
          </cell>
          <cell r="C169" t="str">
            <v>A2</v>
          </cell>
          <cell r="E169" t="str">
            <v>West Middlesex</v>
          </cell>
          <cell r="F169" t="str">
            <v>Over 4 Hours</v>
          </cell>
          <cell r="G169" t="str">
            <v>A2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>
            <v>0</v>
          </cell>
          <cell r="N169">
            <v>8</v>
          </cell>
          <cell r="O169">
            <v>18</v>
          </cell>
          <cell r="P169">
            <v>0</v>
          </cell>
          <cell r="Q169">
            <v>26</v>
          </cell>
          <cell r="R169">
            <v>1624.9</v>
          </cell>
          <cell r="T169">
            <v>3</v>
          </cell>
          <cell r="U169">
            <v>19</v>
          </cell>
          <cell r="V169">
            <v>2</v>
          </cell>
          <cell r="W169">
            <v>1</v>
          </cell>
          <cell r="Y169">
            <v>25</v>
          </cell>
          <cell r="Z169">
            <v>157</v>
          </cell>
          <cell r="AB169">
            <v>19</v>
          </cell>
          <cell r="AC169">
            <v>9</v>
          </cell>
          <cell r="AD169">
            <v>102</v>
          </cell>
          <cell r="AE169">
            <v>27</v>
          </cell>
          <cell r="AG169">
            <v>-31.612500000000001</v>
          </cell>
        </row>
        <row r="170">
          <cell r="A170" t="str">
            <v>5A7</v>
          </cell>
          <cell r="B170" t="str">
            <v>Bromley</v>
          </cell>
          <cell r="E170" t="str">
            <v>RFW</v>
          </cell>
          <cell r="F170" t="str">
            <v>West Middlesex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#N/A</v>
          </cell>
          <cell r="N170">
            <v>0.99961084446750548</v>
          </cell>
          <cell r="O170">
            <v>0.99865610411656525</v>
          </cell>
          <cell r="P170" t="e">
            <v>#N/A</v>
          </cell>
          <cell r="Q170">
            <v>0.99915414805792391</v>
          </cell>
          <cell r="R170">
            <v>0.98754445561551962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Y170" t="e">
            <v>#N/A</v>
          </cell>
          <cell r="Z170">
            <v>0.99975978861398029</v>
          </cell>
          <cell r="AB170">
            <v>1</v>
          </cell>
          <cell r="AC170">
            <v>0.99936948297604034</v>
          </cell>
          <cell r="AD170">
            <v>0.99987240829346091</v>
          </cell>
          <cell r="AE170">
            <v>1</v>
          </cell>
          <cell r="AG170">
            <v>0.88749999999999996</v>
          </cell>
        </row>
        <row r="171">
          <cell r="A171" t="str">
            <v>Bromley</v>
          </cell>
          <cell r="B171" t="str">
            <v>People Seen</v>
          </cell>
          <cell r="C171" t="str">
            <v>A1</v>
          </cell>
          <cell r="E171" t="str">
            <v>West Middlesex</v>
          </cell>
          <cell r="F171" t="str">
            <v>People Seen</v>
          </cell>
          <cell r="G171" t="str">
            <v>A1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>
            <v>0</v>
          </cell>
          <cell r="N171">
            <v>15418</v>
          </cell>
          <cell r="O171">
            <v>14138</v>
          </cell>
          <cell r="P171">
            <v>0</v>
          </cell>
          <cell r="Q171">
            <v>29556</v>
          </cell>
          <cell r="R171">
            <v>130455.95999999999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Y171">
            <v>0</v>
          </cell>
          <cell r="Z171">
            <v>49956</v>
          </cell>
          <cell r="AB171">
            <v>14433</v>
          </cell>
          <cell r="AC171">
            <v>15860</v>
          </cell>
          <cell r="AD171">
            <v>15675</v>
          </cell>
          <cell r="AE171">
            <v>1598</v>
          </cell>
          <cell r="AG171">
            <v>-1995.3625</v>
          </cell>
        </row>
        <row r="172">
          <cell r="A172" t="str">
            <v>Bromley</v>
          </cell>
          <cell r="B172" t="str">
            <v>Over 4 Hours</v>
          </cell>
          <cell r="C172" t="str">
            <v>A2</v>
          </cell>
          <cell r="E172" t="str">
            <v>West Middlesex</v>
          </cell>
          <cell r="F172" t="str">
            <v>Over 4 Hours</v>
          </cell>
          <cell r="G172" t="str">
            <v>A2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>
            <v>0</v>
          </cell>
          <cell r="N172">
            <v>6</v>
          </cell>
          <cell r="O172">
            <v>19</v>
          </cell>
          <cell r="P172">
            <v>0</v>
          </cell>
          <cell r="Q172">
            <v>25</v>
          </cell>
          <cell r="R172">
            <v>1624.9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Y172">
            <v>0</v>
          </cell>
          <cell r="Z172">
            <v>12</v>
          </cell>
          <cell r="AB172">
            <v>0</v>
          </cell>
          <cell r="AC172">
            <v>10</v>
          </cell>
          <cell r="AD172">
            <v>2</v>
          </cell>
          <cell r="AE172">
            <v>0</v>
          </cell>
          <cell r="AG172">
            <v>2.1375000000000002</v>
          </cell>
        </row>
        <row r="173">
          <cell r="A173" t="str">
            <v>NQV</v>
          </cell>
          <cell r="B173" t="str">
            <v>Bromley Healthcare</v>
          </cell>
          <cell r="E173" t="str">
            <v>RFW</v>
          </cell>
          <cell r="F173" t="str">
            <v>West Middlesex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#N/A</v>
          </cell>
          <cell r="N173" t="e">
            <v>#N/A</v>
          </cell>
          <cell r="O173" t="e">
            <v>#N/A</v>
          </cell>
          <cell r="P173" t="e">
            <v>#N/A</v>
          </cell>
          <cell r="Q173" t="e">
            <v>#N/A</v>
          </cell>
          <cell r="R173">
            <v>0.98754445561551962</v>
          </cell>
          <cell r="T173">
            <v>1</v>
          </cell>
          <cell r="U173">
            <v>1</v>
          </cell>
          <cell r="V173">
            <v>1</v>
          </cell>
          <cell r="W173">
            <v>1</v>
          </cell>
          <cell r="Y173">
            <v>1</v>
          </cell>
          <cell r="Z173">
            <v>1</v>
          </cell>
          <cell r="AB173" t="e">
            <v>#N/A</v>
          </cell>
          <cell r="AC173" t="e">
            <v>#N/A</v>
          </cell>
          <cell r="AD173" t="e">
            <v>#N/A</v>
          </cell>
          <cell r="AE173">
            <v>1</v>
          </cell>
          <cell r="AG173">
            <v>0.88749999999999996</v>
          </cell>
        </row>
        <row r="174">
          <cell r="A174" t="str">
            <v>Bromley</v>
          </cell>
          <cell r="B174" t="str">
            <v>People Seen</v>
          </cell>
          <cell r="C174" t="str">
            <v>A1</v>
          </cell>
          <cell r="E174" t="str">
            <v>West Middlesex</v>
          </cell>
          <cell r="F174" t="str">
            <v>People Seen</v>
          </cell>
          <cell r="G174" t="str">
            <v>A1</v>
          </cell>
          <cell r="H174" t="e">
            <v>#REF!</v>
          </cell>
          <cell r="I174" t="e">
            <v>#REF!</v>
          </cell>
          <cell r="J174" t="e">
            <v>#REF!</v>
          </cell>
          <cell r="K174" t="e">
            <v>#REF!</v>
          </cell>
          <cell r="L174" t="e">
            <v>#REF!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130455.95999999999</v>
          </cell>
          <cell r="T174">
            <v>477</v>
          </cell>
          <cell r="U174">
            <v>474</v>
          </cell>
          <cell r="V174">
            <v>499</v>
          </cell>
          <cell r="W174">
            <v>509</v>
          </cell>
          <cell r="Y174">
            <v>1959</v>
          </cell>
          <cell r="Z174">
            <v>2465</v>
          </cell>
          <cell r="AB174">
            <v>0</v>
          </cell>
          <cell r="AC174">
            <v>0</v>
          </cell>
          <cell r="AD174">
            <v>0</v>
          </cell>
          <cell r="AE174">
            <v>2465</v>
          </cell>
          <cell r="AG174">
            <v>-3079.1125000000002</v>
          </cell>
        </row>
        <row r="175">
          <cell r="A175" t="str">
            <v>Bromley</v>
          </cell>
          <cell r="B175" t="str">
            <v>Over 4 Hours</v>
          </cell>
          <cell r="C175" t="str">
            <v>A2</v>
          </cell>
          <cell r="E175" t="str">
            <v>West Middlesex</v>
          </cell>
          <cell r="F175" t="str">
            <v>Over 4 Hours</v>
          </cell>
          <cell r="G175" t="str">
            <v>A2</v>
          </cell>
          <cell r="H175" t="e">
            <v>#REF!</v>
          </cell>
          <cell r="I175" t="e">
            <v>#REF!</v>
          </cell>
          <cell r="J175" t="e">
            <v>#REF!</v>
          </cell>
          <cell r="K175" t="e">
            <v>#REF!</v>
          </cell>
          <cell r="L175" t="e">
            <v>#REF!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1624.9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Y175">
            <v>0</v>
          </cell>
          <cell r="Z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G175">
            <v>2.1375000000000002</v>
          </cell>
        </row>
        <row r="176">
          <cell r="A176" t="str">
            <v>5A8</v>
          </cell>
          <cell r="B176" t="str">
            <v>Greenwich Teaching</v>
          </cell>
          <cell r="E176" t="str">
            <v>RFW</v>
          </cell>
          <cell r="F176" t="str">
            <v>West Middlesex</v>
          </cell>
          <cell r="H176" t="e">
            <v>#REF!</v>
          </cell>
          <cell r="I176" t="e">
            <v>#REF!</v>
          </cell>
          <cell r="J176" t="e">
            <v>#REF!</v>
          </cell>
          <cell r="K176" t="e">
            <v>#REF!</v>
          </cell>
          <cell r="L176" t="e">
            <v>#REF!</v>
          </cell>
          <cell r="M176" t="e">
            <v>#N/A</v>
          </cell>
          <cell r="N176">
            <v>1</v>
          </cell>
          <cell r="O176">
            <v>0.95494131010980687</v>
          </cell>
          <cell r="P176" t="e">
            <v>#N/A</v>
          </cell>
          <cell r="Q176">
            <v>0.97582283624542865</v>
          </cell>
          <cell r="R176">
            <v>0.98754445561551962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Y176" t="e">
            <v>#N/A</v>
          </cell>
          <cell r="Z176">
            <v>0.99961952386128927</v>
          </cell>
          <cell r="AB176">
            <v>1</v>
          </cell>
          <cell r="AC176">
            <v>1</v>
          </cell>
          <cell r="AD176">
            <v>0.99948489010989006</v>
          </cell>
          <cell r="AE176">
            <v>0.99747952110901072</v>
          </cell>
          <cell r="AG176">
            <v>0.89065059861373663</v>
          </cell>
        </row>
        <row r="177">
          <cell r="A177" t="str">
            <v>Greenwich Teaching</v>
          </cell>
          <cell r="B177" t="str">
            <v>People Seen</v>
          </cell>
          <cell r="C177" t="str">
            <v>A1</v>
          </cell>
          <cell r="E177" t="str">
            <v>West Middlesex</v>
          </cell>
          <cell r="F177" t="str">
            <v>People Seen</v>
          </cell>
          <cell r="G177" t="str">
            <v>A1</v>
          </cell>
          <cell r="H177" t="e">
            <v>#REF!</v>
          </cell>
          <cell r="I177" t="e">
            <v>#REF!</v>
          </cell>
          <cell r="J177" t="e">
            <v>#REF!</v>
          </cell>
          <cell r="K177" t="e">
            <v>#REF!</v>
          </cell>
          <cell r="L177" t="e">
            <v>#REF!</v>
          </cell>
          <cell r="M177">
            <v>0</v>
          </cell>
          <cell r="N177">
            <v>4562</v>
          </cell>
          <cell r="O177">
            <v>5282</v>
          </cell>
          <cell r="P177">
            <v>0</v>
          </cell>
          <cell r="Q177">
            <v>9844</v>
          </cell>
          <cell r="R177">
            <v>130455.95999999999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Y177">
            <v>0</v>
          </cell>
          <cell r="Z177">
            <v>18398</v>
          </cell>
          <cell r="AB177">
            <v>5349</v>
          </cell>
          <cell r="AC177">
            <v>4721</v>
          </cell>
          <cell r="AD177">
            <v>5824</v>
          </cell>
          <cell r="AE177">
            <v>1587</v>
          </cell>
          <cell r="AG177">
            <v>-1981.6125</v>
          </cell>
        </row>
        <row r="178">
          <cell r="A178" t="str">
            <v>Greenwich Teaching</v>
          </cell>
          <cell r="B178" t="str">
            <v>Over 4 Hours</v>
          </cell>
          <cell r="C178" t="str">
            <v>A2</v>
          </cell>
          <cell r="E178" t="str">
            <v>West Middlesex</v>
          </cell>
          <cell r="F178" t="str">
            <v>Over 4 Hours</v>
          </cell>
          <cell r="G178" t="str">
            <v>A2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>
            <v>0</v>
          </cell>
          <cell r="N178">
            <v>0</v>
          </cell>
          <cell r="O178">
            <v>238</v>
          </cell>
          <cell r="P178">
            <v>0</v>
          </cell>
          <cell r="Q178">
            <v>238</v>
          </cell>
          <cell r="R178">
            <v>1624.9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Y178">
            <v>0</v>
          </cell>
          <cell r="Z178">
            <v>7</v>
          </cell>
          <cell r="AB178">
            <v>0</v>
          </cell>
          <cell r="AC178">
            <v>0</v>
          </cell>
          <cell r="AD178">
            <v>3</v>
          </cell>
          <cell r="AE178">
            <v>4</v>
          </cell>
          <cell r="AG178">
            <v>-2.8624999999999998</v>
          </cell>
        </row>
        <row r="179">
          <cell r="A179" t="str">
            <v>G85715</v>
          </cell>
          <cell r="B179" t="str">
            <v>Lister GP Walk-in HC</v>
          </cell>
          <cell r="E179" t="str">
            <v>RFW</v>
          </cell>
          <cell r="F179" t="str">
            <v>West Middlesex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#N/A</v>
          </cell>
          <cell r="N179" t="e">
            <v>#N/A</v>
          </cell>
          <cell r="O179" t="e">
            <v>#N/A</v>
          </cell>
          <cell r="P179" t="e">
            <v>#N/A</v>
          </cell>
          <cell r="Q179" t="e">
            <v>#N/A</v>
          </cell>
          <cell r="R179">
            <v>0.98754445561551962</v>
          </cell>
          <cell r="T179">
            <v>1</v>
          </cell>
          <cell r="U179">
            <v>1</v>
          </cell>
          <cell r="V179">
            <v>1</v>
          </cell>
          <cell r="W179">
            <v>1</v>
          </cell>
          <cell r="Y179">
            <v>1</v>
          </cell>
          <cell r="Z179">
            <v>1</v>
          </cell>
          <cell r="AB179">
            <v>1</v>
          </cell>
          <cell r="AC179">
            <v>1</v>
          </cell>
          <cell r="AD179">
            <v>1</v>
          </cell>
          <cell r="AE179">
            <v>1</v>
          </cell>
          <cell r="AG179">
            <v>0.88749999999999996</v>
          </cell>
        </row>
        <row r="180">
          <cell r="A180" t="str">
            <v>Hurley Group Practice</v>
          </cell>
          <cell r="B180" t="str">
            <v>People Seen</v>
          </cell>
          <cell r="C180" t="str">
            <v>A1</v>
          </cell>
          <cell r="E180" t="str">
            <v>West Middlesex</v>
          </cell>
          <cell r="F180" t="str">
            <v>People Seen</v>
          </cell>
          <cell r="G180" t="str">
            <v>A1</v>
          </cell>
          <cell r="H180" t="e">
            <v>#REF!</v>
          </cell>
          <cell r="I180" t="e">
            <v>#REF!</v>
          </cell>
          <cell r="J180" t="e">
            <v>#REF!</v>
          </cell>
          <cell r="K180" t="e">
            <v>#REF!</v>
          </cell>
          <cell r="L180" t="e">
            <v>#REF!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130455.95999999999</v>
          </cell>
          <cell r="T180">
            <v>818</v>
          </cell>
          <cell r="U180">
            <v>768</v>
          </cell>
          <cell r="V180">
            <v>855</v>
          </cell>
          <cell r="W180">
            <v>814</v>
          </cell>
          <cell r="Y180">
            <v>3255</v>
          </cell>
          <cell r="Z180">
            <v>34416</v>
          </cell>
          <cell r="AB180">
            <v>8816</v>
          </cell>
          <cell r="AC180">
            <v>9290</v>
          </cell>
          <cell r="AD180">
            <v>9372</v>
          </cell>
          <cell r="AE180">
            <v>5566</v>
          </cell>
          <cell r="AG180">
            <v>-6955.3625000000002</v>
          </cell>
        </row>
        <row r="181">
          <cell r="A181" t="str">
            <v>Hurley Group Practice</v>
          </cell>
          <cell r="B181" t="str">
            <v>Over 4 Hours</v>
          </cell>
          <cell r="C181" t="str">
            <v>A2</v>
          </cell>
          <cell r="E181" t="str">
            <v>West Middlesex</v>
          </cell>
          <cell r="F181" t="str">
            <v>Over 4 Hours</v>
          </cell>
          <cell r="G181" t="str">
            <v>A2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1624.9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Y181">
            <v>0</v>
          </cell>
          <cell r="Z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G181">
            <v>2.1375000000000002</v>
          </cell>
        </row>
        <row r="182">
          <cell r="A182" t="str">
            <v>Y03201</v>
          </cell>
          <cell r="B182" t="str">
            <v>Waldron Hurley Practice</v>
          </cell>
          <cell r="E182" t="str">
            <v>RFW</v>
          </cell>
          <cell r="F182" t="str">
            <v>West Middlesex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>
            <v>0.98754445561551962</v>
          </cell>
          <cell r="T182">
            <v>1</v>
          </cell>
          <cell r="U182">
            <v>1</v>
          </cell>
          <cell r="V182">
            <v>1</v>
          </cell>
          <cell r="W182">
            <v>1</v>
          </cell>
          <cell r="Y182">
            <v>1</v>
          </cell>
          <cell r="Z182">
            <v>1</v>
          </cell>
          <cell r="AB182">
            <v>1</v>
          </cell>
          <cell r="AC182">
            <v>1</v>
          </cell>
          <cell r="AD182">
            <v>1</v>
          </cell>
          <cell r="AE182">
            <v>1</v>
          </cell>
          <cell r="AG182">
            <v>0.88749999999999996</v>
          </cell>
        </row>
        <row r="183">
          <cell r="A183" t="str">
            <v>Waldron Hurley Practice</v>
          </cell>
          <cell r="B183" t="str">
            <v>People Seen</v>
          </cell>
          <cell r="C183" t="str">
            <v>A1</v>
          </cell>
          <cell r="E183" t="str">
            <v>West Middlesex</v>
          </cell>
          <cell r="F183" t="str">
            <v>People Seen</v>
          </cell>
          <cell r="G183" t="str">
            <v>A1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130455.95999999999</v>
          </cell>
          <cell r="T183">
            <v>646</v>
          </cell>
          <cell r="U183">
            <v>613</v>
          </cell>
          <cell r="V183">
            <v>686</v>
          </cell>
          <cell r="W183">
            <v>688</v>
          </cell>
          <cell r="Y183">
            <v>2633</v>
          </cell>
          <cell r="Z183">
            <v>29732</v>
          </cell>
          <cell r="AB183">
            <v>7609</v>
          </cell>
          <cell r="AC183">
            <v>7869</v>
          </cell>
          <cell r="AD183">
            <v>8505</v>
          </cell>
          <cell r="AE183">
            <v>4556</v>
          </cell>
          <cell r="AG183">
            <v>-5692.8625000000002</v>
          </cell>
        </row>
        <row r="184">
          <cell r="A184" t="str">
            <v>Waldron Hurley Practice</v>
          </cell>
          <cell r="B184" t="str">
            <v>Over 4 Hours</v>
          </cell>
          <cell r="C184" t="str">
            <v>A2</v>
          </cell>
          <cell r="E184" t="str">
            <v>West Middlesex</v>
          </cell>
          <cell r="F184" t="str">
            <v>Over 4 Hours</v>
          </cell>
          <cell r="G184" t="str">
            <v>A2</v>
          </cell>
          <cell r="H184" t="e">
            <v>#REF!</v>
          </cell>
          <cell r="I184" t="e">
            <v>#REF!</v>
          </cell>
          <cell r="J184" t="e">
            <v>#REF!</v>
          </cell>
          <cell r="K184" t="e">
            <v>#REF!</v>
          </cell>
          <cell r="L184" t="e">
            <v>#REF!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1624.9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Y184">
            <v>0</v>
          </cell>
          <cell r="Z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G184">
            <v>2.1375000000000002</v>
          </cell>
        </row>
        <row r="185">
          <cell r="A185" t="str">
            <v>SEL</v>
          </cell>
          <cell r="B185" t="str">
            <v>South East London Trusts</v>
          </cell>
          <cell r="F185" t="str">
            <v>South East London Trusts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>
            <v>0.97662299870127767</v>
          </cell>
          <cell r="N185">
            <v>0.97037397078975418</v>
          </cell>
          <cell r="O185">
            <v>0.94948358229950602</v>
          </cell>
          <cell r="P185" t="e">
            <v>#REF!</v>
          </cell>
          <cell r="Q185" t="e">
            <v>#REF!</v>
          </cell>
          <cell r="R185">
            <v>0.98265519477615282</v>
          </cell>
          <cell r="T185">
            <v>0.92823181701362123</v>
          </cell>
          <cell r="U185">
            <v>0.95784103114930186</v>
          </cell>
          <cell r="V185">
            <v>0.95099101395704544</v>
          </cell>
          <cell r="W185">
            <v>0.95314064064064064</v>
          </cell>
          <cell r="Y185">
            <v>0.94748531423513316</v>
          </cell>
          <cell r="Z185">
            <v>0.96203028470302643</v>
          </cell>
          <cell r="AB185">
            <v>0.96579706219280281</v>
          </cell>
          <cell r="AC185">
            <v>0.97107194105494554</v>
          </cell>
          <cell r="AD185">
            <v>0.95624694237582952</v>
          </cell>
          <cell r="AE185">
            <v>0.95015344469559149</v>
          </cell>
          <cell r="AG185">
            <v>0.94980819413051054</v>
          </cell>
        </row>
        <row r="186">
          <cell r="B186" t="str">
            <v>People Seen</v>
          </cell>
          <cell r="C186" t="str">
            <v>A1</v>
          </cell>
          <cell r="F186" t="str">
            <v>People Seen</v>
          </cell>
          <cell r="G186" t="str">
            <v>A1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185567</v>
          </cell>
          <cell r="N186">
            <v>170762</v>
          </cell>
          <cell r="O186">
            <v>184831</v>
          </cell>
          <cell r="P186">
            <v>0</v>
          </cell>
          <cell r="Q186">
            <v>355593</v>
          </cell>
          <cell r="R186">
            <v>715488</v>
          </cell>
          <cell r="T186">
            <v>15564</v>
          </cell>
          <cell r="U186">
            <v>14896</v>
          </cell>
          <cell r="V186">
            <v>15691</v>
          </cell>
          <cell r="W186">
            <v>15984</v>
          </cell>
          <cell r="X186">
            <v>0</v>
          </cell>
          <cell r="Y186">
            <v>62135</v>
          </cell>
          <cell r="Z186">
            <v>715939</v>
          </cell>
          <cell r="AB186">
            <v>177207</v>
          </cell>
          <cell r="AC186">
            <v>196522</v>
          </cell>
          <cell r="AD186">
            <v>202363</v>
          </cell>
          <cell r="AE186">
            <v>108834</v>
          </cell>
        </row>
        <row r="187">
          <cell r="B187" t="str">
            <v>Over 4 Hours</v>
          </cell>
          <cell r="C187" t="str">
            <v>A2</v>
          </cell>
          <cell r="F187" t="str">
            <v>Over 4 Hours</v>
          </cell>
          <cell r="G187" t="str">
            <v>A2</v>
          </cell>
          <cell r="H187" t="e">
            <v>#REF!</v>
          </cell>
          <cell r="I187" t="e">
            <v>#REF!</v>
          </cell>
          <cell r="J187" t="e">
            <v>#REF!</v>
          </cell>
          <cell r="K187" t="e">
            <v>#REF!</v>
          </cell>
          <cell r="L187" t="e">
            <v>#REF!</v>
          </cell>
          <cell r="M187">
            <v>4338</v>
          </cell>
          <cell r="N187">
            <v>5059</v>
          </cell>
          <cell r="O187">
            <v>9337</v>
          </cell>
          <cell r="P187" t="e">
            <v>#REF!</v>
          </cell>
          <cell r="Q187" t="e">
            <v>#REF!</v>
          </cell>
          <cell r="R187">
            <v>12410</v>
          </cell>
          <cell r="T187">
            <v>1117</v>
          </cell>
          <cell r="U187">
            <v>628</v>
          </cell>
          <cell r="V187">
            <v>769</v>
          </cell>
          <cell r="W187">
            <v>749</v>
          </cell>
          <cell r="X187">
            <v>0</v>
          </cell>
          <cell r="Y187">
            <v>3263</v>
          </cell>
          <cell r="Z187">
            <v>27184</v>
          </cell>
          <cell r="AB187">
            <v>6061</v>
          </cell>
          <cell r="AC187">
            <v>5685</v>
          </cell>
          <cell r="AD187">
            <v>8854</v>
          </cell>
          <cell r="AE187">
            <v>5425</v>
          </cell>
        </row>
        <row r="189">
          <cell r="A189" t="str">
            <v>RVR</v>
          </cell>
          <cell r="B189" t="str">
            <v>Epsom &amp; St. Helier</v>
          </cell>
          <cell r="E189" t="str">
            <v>RVR</v>
          </cell>
          <cell r="F189" t="str">
            <v>Epsom &amp; St. Helier</v>
          </cell>
          <cell r="H189" t="e">
            <v>#N/A</v>
          </cell>
          <cell r="I189" t="e">
            <v>#N/A</v>
          </cell>
          <cell r="J189" t="e">
            <v>#N/A</v>
          </cell>
          <cell r="K189" t="e">
            <v>#N/A</v>
          </cell>
          <cell r="L189" t="e">
            <v>#N/A</v>
          </cell>
          <cell r="M189">
            <v>0.98389520542119147</v>
          </cell>
          <cell r="N189">
            <v>0.97115440032274802</v>
          </cell>
          <cell r="O189">
            <v>0.96065035025512413</v>
          </cell>
          <cell r="P189" t="e">
            <v>#N/A</v>
          </cell>
          <cell r="Q189">
            <v>0.96590335922525972</v>
          </cell>
          <cell r="R189">
            <v>0.98378652627244523</v>
          </cell>
          <cell r="T189">
            <v>0.95526802218114604</v>
          </cell>
          <cell r="U189">
            <v>0.94413629160063395</v>
          </cell>
          <cell r="V189">
            <v>0.94586577678902484</v>
          </cell>
          <cell r="W189">
            <v>0.93843951324266284</v>
          </cell>
          <cell r="Y189">
            <v>0.94589552238805974</v>
          </cell>
          <cell r="Z189">
            <v>0.96967125853471114</v>
          </cell>
          <cell r="AB189">
            <v>0.96833628603639876</v>
          </cell>
          <cell r="AC189">
            <v>0.98260414242494765</v>
          </cell>
          <cell r="AD189">
            <v>0.96817448867011802</v>
          </cell>
          <cell r="AE189">
            <v>0.94917067950775813</v>
          </cell>
          <cell r="AF189" t="e">
            <v>#N/A</v>
          </cell>
          <cell r="AG189">
            <v>0.95103665061530229</v>
          </cell>
        </row>
        <row r="190">
          <cell r="A190" t="str">
            <v>Epsom &amp; St. Helier</v>
          </cell>
          <cell r="B190" t="str">
            <v>People Seen</v>
          </cell>
          <cell r="C190" t="str">
            <v>A1</v>
          </cell>
          <cell r="E190" t="str">
            <v>Epsom &amp; St. Helier</v>
          </cell>
          <cell r="F190" t="str">
            <v>People Seen</v>
          </cell>
          <cell r="G190" t="str">
            <v>A1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35269</v>
          </cell>
          <cell r="N190">
            <v>34702</v>
          </cell>
          <cell r="O190">
            <v>34689</v>
          </cell>
          <cell r="P190">
            <v>0</v>
          </cell>
          <cell r="Q190">
            <v>69391</v>
          </cell>
          <cell r="R190">
            <v>130455.95999999999</v>
          </cell>
          <cell r="T190">
            <v>2705</v>
          </cell>
          <cell r="U190">
            <v>2524</v>
          </cell>
          <cell r="V190">
            <v>2697</v>
          </cell>
          <cell r="W190">
            <v>2794</v>
          </cell>
          <cell r="Y190">
            <v>10720</v>
          </cell>
          <cell r="Z190">
            <v>124931</v>
          </cell>
          <cell r="AB190">
            <v>31045</v>
          </cell>
          <cell r="AC190">
            <v>34376</v>
          </cell>
          <cell r="AD190">
            <v>35349</v>
          </cell>
          <cell r="AE190">
            <v>18690</v>
          </cell>
          <cell r="AG190">
            <v>-23360.362499999999</v>
          </cell>
        </row>
        <row r="191">
          <cell r="A191" t="str">
            <v>Epsom &amp; St. Helier</v>
          </cell>
          <cell r="B191" t="str">
            <v>Over 4 Hours</v>
          </cell>
          <cell r="C191" t="str">
            <v>A2</v>
          </cell>
          <cell r="E191" t="str">
            <v>Epsom &amp; St. Helier</v>
          </cell>
          <cell r="F191" t="str">
            <v>Over 4 Hours</v>
          </cell>
          <cell r="G191" t="str">
            <v>A2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568</v>
          </cell>
          <cell r="N191">
            <v>1001</v>
          </cell>
          <cell r="O191">
            <v>1365</v>
          </cell>
          <cell r="P191">
            <v>0</v>
          </cell>
          <cell r="Q191">
            <v>2366</v>
          </cell>
          <cell r="R191">
            <v>1624.9</v>
          </cell>
          <cell r="T191">
            <v>121</v>
          </cell>
          <cell r="U191">
            <v>141</v>
          </cell>
          <cell r="V191">
            <v>146</v>
          </cell>
          <cell r="W191">
            <v>172</v>
          </cell>
          <cell r="Y191">
            <v>580</v>
          </cell>
          <cell r="Z191">
            <v>3789</v>
          </cell>
          <cell r="AB191">
            <v>983</v>
          </cell>
          <cell r="AC191">
            <v>598</v>
          </cell>
          <cell r="AD191">
            <v>1125</v>
          </cell>
          <cell r="AE191">
            <v>950</v>
          </cell>
          <cell r="AG191">
            <v>-1185.3625</v>
          </cell>
        </row>
        <row r="192">
          <cell r="A192" t="str">
            <v>RAX</v>
          </cell>
          <cell r="B192" t="str">
            <v>Kingston</v>
          </cell>
          <cell r="E192" t="str">
            <v>RAX</v>
          </cell>
          <cell r="F192" t="str">
            <v>Kingston</v>
          </cell>
          <cell r="H192" t="e">
            <v>#REF!</v>
          </cell>
          <cell r="I192" t="e">
            <v>#REF!</v>
          </cell>
          <cell r="J192" t="e">
            <v>#REF!</v>
          </cell>
          <cell r="K192" t="e">
            <v>#REF!</v>
          </cell>
          <cell r="L192" t="e">
            <v>#REF!</v>
          </cell>
          <cell r="M192">
            <v>0.9863824958331856</v>
          </cell>
          <cell r="N192">
            <v>0.98268013767070062</v>
          </cell>
          <cell r="O192">
            <v>0.98094410027895518</v>
          </cell>
          <cell r="P192" t="e">
            <v>#N/A</v>
          </cell>
          <cell r="Q192">
            <v>0.981802870533099</v>
          </cell>
          <cell r="R192">
            <v>0.98407015442123424</v>
          </cell>
          <cell r="T192">
            <v>0.96606434552666376</v>
          </cell>
          <cell r="U192">
            <v>0.96060311284046696</v>
          </cell>
          <cell r="V192">
            <v>0.95359848484848486</v>
          </cell>
          <cell r="W192">
            <v>0.95195729537366547</v>
          </cell>
          <cell r="Y192">
            <v>0.95808865860679338</v>
          </cell>
          <cell r="Z192">
            <v>0.97203344998779195</v>
          </cell>
          <cell r="AB192">
            <v>0.9743247192418486</v>
          </cell>
          <cell r="AC192">
            <v>0.97297596224745608</v>
          </cell>
          <cell r="AD192">
            <v>0.97337604555970814</v>
          </cell>
          <cell r="AE192">
            <v>0.96087888531618437</v>
          </cell>
          <cell r="AG192">
            <v>0.93640139335476957</v>
          </cell>
        </row>
        <row r="193">
          <cell r="A193" t="str">
            <v>Kingston</v>
          </cell>
          <cell r="B193" t="str">
            <v>People Seen</v>
          </cell>
          <cell r="C193" t="str">
            <v>A1</v>
          </cell>
          <cell r="E193" t="str">
            <v>Kingston</v>
          </cell>
          <cell r="F193" t="str">
            <v>People Seen</v>
          </cell>
          <cell r="G193" t="str">
            <v>A1</v>
          </cell>
          <cell r="H193" t="e">
            <v>#REF!</v>
          </cell>
          <cell r="I193" t="e">
            <v>#REF!</v>
          </cell>
          <cell r="J193" t="e">
            <v>#REF!</v>
          </cell>
          <cell r="K193" t="e">
            <v>#REF!</v>
          </cell>
          <cell r="L193" t="e">
            <v>#REF!</v>
          </cell>
          <cell r="M193">
            <v>28199</v>
          </cell>
          <cell r="N193">
            <v>27021</v>
          </cell>
          <cell r="O193">
            <v>27603</v>
          </cell>
          <cell r="P193">
            <v>0</v>
          </cell>
          <cell r="Q193">
            <v>54624</v>
          </cell>
          <cell r="R193">
            <v>130455.95999999999</v>
          </cell>
          <cell r="T193">
            <v>2269</v>
          </cell>
          <cell r="U193">
            <v>2056</v>
          </cell>
          <cell r="V193">
            <v>2112</v>
          </cell>
          <cell r="W193">
            <v>2248</v>
          </cell>
          <cell r="Y193">
            <v>8685</v>
          </cell>
          <cell r="Z193">
            <v>98296</v>
          </cell>
          <cell r="AB193">
            <v>23953</v>
          </cell>
          <cell r="AC193">
            <v>27124</v>
          </cell>
          <cell r="AD193">
            <v>28095</v>
          </cell>
          <cell r="AE193">
            <v>14928</v>
          </cell>
          <cell r="AG193">
            <v>-18657.862499999999</v>
          </cell>
        </row>
        <row r="194">
          <cell r="A194" t="str">
            <v>Kingston</v>
          </cell>
          <cell r="B194" t="str">
            <v>Over 4 Hours</v>
          </cell>
          <cell r="C194" t="str">
            <v>A2</v>
          </cell>
          <cell r="E194" t="str">
            <v>Kingston</v>
          </cell>
          <cell r="F194" t="str">
            <v>Over 4 Hours</v>
          </cell>
          <cell r="G194" t="str">
            <v>A2</v>
          </cell>
          <cell r="H194" t="e">
            <v>#REF!</v>
          </cell>
          <cell r="I194" t="e">
            <v>#REF!</v>
          </cell>
          <cell r="J194" t="e">
            <v>#REF!</v>
          </cell>
          <cell r="K194" t="e">
            <v>#REF!</v>
          </cell>
          <cell r="L194" t="e">
            <v>#REF!</v>
          </cell>
          <cell r="M194">
            <v>384</v>
          </cell>
          <cell r="N194">
            <v>468</v>
          </cell>
          <cell r="O194">
            <v>526</v>
          </cell>
          <cell r="P194">
            <v>0</v>
          </cell>
          <cell r="Q194">
            <v>994</v>
          </cell>
          <cell r="R194">
            <v>1624.9</v>
          </cell>
          <cell r="T194">
            <v>77</v>
          </cell>
          <cell r="U194">
            <v>81</v>
          </cell>
          <cell r="V194">
            <v>98</v>
          </cell>
          <cell r="W194">
            <v>108</v>
          </cell>
          <cell r="Y194">
            <v>364</v>
          </cell>
          <cell r="Z194">
            <v>2749</v>
          </cell>
          <cell r="AB194">
            <v>615</v>
          </cell>
          <cell r="AC194">
            <v>733</v>
          </cell>
          <cell r="AD194">
            <v>748</v>
          </cell>
          <cell r="AE194">
            <v>584</v>
          </cell>
          <cell r="AG194">
            <v>-727.86249999999995</v>
          </cell>
        </row>
        <row r="195">
          <cell r="A195" t="str">
            <v>RJ6</v>
          </cell>
          <cell r="B195" t="str">
            <v>Croydon Healthcare</v>
          </cell>
          <cell r="E195" t="str">
            <v>RJ6</v>
          </cell>
          <cell r="F195" t="str">
            <v>Croydon Healthcare</v>
          </cell>
          <cell r="H195" t="e">
            <v>#N/A</v>
          </cell>
          <cell r="I195" t="e">
            <v>#N/A</v>
          </cell>
          <cell r="J195" t="e">
            <v>#N/A</v>
          </cell>
          <cell r="K195" t="e">
            <v>#N/A</v>
          </cell>
          <cell r="L195" t="e">
            <v>#N/A</v>
          </cell>
          <cell r="M195">
            <v>0.98536527794169715</v>
          </cell>
          <cell r="N195">
            <v>0.98524417659157215</v>
          </cell>
          <cell r="O195">
            <v>0.98629898547841655</v>
          </cell>
          <cell r="P195" t="e">
            <v>#N/A</v>
          </cell>
          <cell r="Q195">
            <v>0.98576130683896135</v>
          </cell>
          <cell r="R195">
            <v>0.98000948965860568</v>
          </cell>
          <cell r="T195">
            <v>0.95984555984555986</v>
          </cell>
          <cell r="U195">
            <v>0.96846307385229546</v>
          </cell>
          <cell r="V195">
            <v>0.95148356054530869</v>
          </cell>
          <cell r="W195">
            <v>0.94182509505703427</v>
          </cell>
          <cell r="Y195">
            <v>0.95527938154418246</v>
          </cell>
          <cell r="Z195">
            <v>0.96936947850239252</v>
          </cell>
          <cell r="AB195">
            <v>0.97786566749930615</v>
          </cell>
          <cell r="AC195">
            <v>0.96956146302349966</v>
          </cell>
          <cell r="AD195">
            <v>0.96518429991193866</v>
          </cell>
          <cell r="AE195">
            <v>0.96036724452554745</v>
          </cell>
          <cell r="AG195">
            <v>0.93704094434306562</v>
          </cell>
        </row>
        <row r="196">
          <cell r="A196" t="str">
            <v>Mayday</v>
          </cell>
          <cell r="B196" t="str">
            <v>People Seen</v>
          </cell>
          <cell r="C196" t="str">
            <v>A1</v>
          </cell>
          <cell r="E196" t="str">
            <v>Croydon Healthcare</v>
          </cell>
          <cell r="F196" t="str">
            <v>People Seen</v>
          </cell>
          <cell r="G196" t="str">
            <v>A1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42365</v>
          </cell>
          <cell r="N196">
            <v>41814</v>
          </cell>
          <cell r="O196">
            <v>40216</v>
          </cell>
          <cell r="P196">
            <v>0</v>
          </cell>
          <cell r="Q196">
            <v>82030</v>
          </cell>
          <cell r="R196">
            <v>130455.95999999999</v>
          </cell>
          <cell r="T196">
            <v>2590</v>
          </cell>
          <cell r="U196">
            <v>2505</v>
          </cell>
          <cell r="V196">
            <v>2494</v>
          </cell>
          <cell r="W196">
            <v>2630</v>
          </cell>
          <cell r="Y196">
            <v>10219</v>
          </cell>
          <cell r="Z196">
            <v>115571</v>
          </cell>
          <cell r="AB196">
            <v>28824</v>
          </cell>
          <cell r="AC196">
            <v>32426</v>
          </cell>
          <cell r="AD196">
            <v>31796</v>
          </cell>
          <cell r="AE196">
            <v>17536</v>
          </cell>
          <cell r="AG196">
            <v>-21917.862499999999</v>
          </cell>
        </row>
        <row r="197">
          <cell r="A197" t="str">
            <v>Mayday</v>
          </cell>
          <cell r="B197" t="str">
            <v>Over 4 Hours</v>
          </cell>
          <cell r="C197" t="str">
            <v>A2</v>
          </cell>
          <cell r="E197" t="str">
            <v>Croydon Healthcare</v>
          </cell>
          <cell r="F197" t="str">
            <v>Over 4 Hours</v>
          </cell>
          <cell r="G197" t="str">
            <v>A2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620</v>
          </cell>
          <cell r="N197">
            <v>617</v>
          </cell>
          <cell r="O197">
            <v>551</v>
          </cell>
          <cell r="P197">
            <v>0</v>
          </cell>
          <cell r="Q197">
            <v>1168</v>
          </cell>
          <cell r="R197">
            <v>1624.9</v>
          </cell>
          <cell r="T197">
            <v>104</v>
          </cell>
          <cell r="U197">
            <v>79</v>
          </cell>
          <cell r="V197">
            <v>121</v>
          </cell>
          <cell r="W197">
            <v>153</v>
          </cell>
          <cell r="Y197">
            <v>457</v>
          </cell>
          <cell r="Z197">
            <v>3540</v>
          </cell>
          <cell r="AB197">
            <v>638</v>
          </cell>
          <cell r="AC197">
            <v>987</v>
          </cell>
          <cell r="AD197">
            <v>1107</v>
          </cell>
          <cell r="AE197">
            <v>695</v>
          </cell>
          <cell r="AG197">
            <v>-866.61249999999995</v>
          </cell>
        </row>
        <row r="198">
          <cell r="A198" t="str">
            <v>RJ7</v>
          </cell>
          <cell r="B198" t="str">
            <v>St. George's</v>
          </cell>
          <cell r="E198" t="str">
            <v>RJ7</v>
          </cell>
          <cell r="F198" t="str">
            <v>St. George's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>
            <v>0.97076546950862574</v>
          </cell>
          <cell r="N198">
            <v>0.96638168874961683</v>
          </cell>
          <cell r="O198">
            <v>0.96509053880550755</v>
          </cell>
          <cell r="P198" t="e">
            <v>#N/A</v>
          </cell>
          <cell r="Q198">
            <v>0.96559913058645164</v>
          </cell>
          <cell r="R198">
            <v>0.98301637502340777</v>
          </cell>
          <cell r="T198">
            <v>0.95688657407407407</v>
          </cell>
          <cell r="U198">
            <v>0.97280701754385968</v>
          </cell>
          <cell r="V198">
            <v>0.98480504587155959</v>
          </cell>
          <cell r="W198">
            <v>0.97759336099585059</v>
          </cell>
          <cell r="Y198">
            <v>0.97310251090922095</v>
          </cell>
          <cell r="Z198">
            <v>0.96647545399803503</v>
          </cell>
          <cell r="AB198">
            <v>0.97718436668712916</v>
          </cell>
          <cell r="AC198">
            <v>0.96974933185881484</v>
          </cell>
          <cell r="AD198">
            <v>0.9558813578436901</v>
          </cell>
          <cell r="AE198">
            <v>0.9597457627118644</v>
          </cell>
          <cell r="AG198">
            <v>0.93781779661016951</v>
          </cell>
        </row>
        <row r="199">
          <cell r="A199" t="str">
            <v>St. George's</v>
          </cell>
          <cell r="B199" t="str">
            <v>People Seen</v>
          </cell>
          <cell r="C199" t="str">
            <v>A1</v>
          </cell>
          <cell r="E199" t="str">
            <v>St. George's</v>
          </cell>
          <cell r="F199" t="str">
            <v>People Seen</v>
          </cell>
          <cell r="G199" t="str">
            <v>A1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>
            <v>29041</v>
          </cell>
          <cell r="N199">
            <v>29359</v>
          </cell>
          <cell r="O199">
            <v>45174</v>
          </cell>
          <cell r="P199">
            <v>0</v>
          </cell>
          <cell r="Q199">
            <v>74533</v>
          </cell>
          <cell r="R199">
            <v>130455.95999999999</v>
          </cell>
          <cell r="T199">
            <v>3456</v>
          </cell>
          <cell r="U199">
            <v>3420</v>
          </cell>
          <cell r="V199">
            <v>3488</v>
          </cell>
          <cell r="W199">
            <v>3615</v>
          </cell>
          <cell r="Y199">
            <v>13979</v>
          </cell>
          <cell r="Z199">
            <v>157765</v>
          </cell>
          <cell r="AB199">
            <v>39096</v>
          </cell>
          <cell r="AC199">
            <v>43404</v>
          </cell>
          <cell r="AD199">
            <v>44335</v>
          </cell>
          <cell r="AE199">
            <v>24072</v>
          </cell>
          <cell r="AG199">
            <v>-30087.862499999999</v>
          </cell>
        </row>
        <row r="200">
          <cell r="A200" t="str">
            <v>St. George's</v>
          </cell>
          <cell r="B200" t="str">
            <v>Over 4 Hours</v>
          </cell>
          <cell r="C200" t="str">
            <v>A2</v>
          </cell>
          <cell r="E200" t="str">
            <v>St. George's</v>
          </cell>
          <cell r="F200" t="str">
            <v>Over 4 Hours</v>
          </cell>
          <cell r="G200" t="str">
            <v>A2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>
            <v>849</v>
          </cell>
          <cell r="N200">
            <v>987</v>
          </cell>
          <cell r="O200">
            <v>1577</v>
          </cell>
          <cell r="P200">
            <v>0</v>
          </cell>
          <cell r="Q200">
            <v>2564</v>
          </cell>
          <cell r="R200">
            <v>1624.9</v>
          </cell>
          <cell r="T200">
            <v>149</v>
          </cell>
          <cell r="U200">
            <v>93</v>
          </cell>
          <cell r="V200">
            <v>53</v>
          </cell>
          <cell r="W200">
            <v>81</v>
          </cell>
          <cell r="Y200">
            <v>376</v>
          </cell>
          <cell r="Z200">
            <v>5289</v>
          </cell>
          <cell r="AB200">
            <v>892</v>
          </cell>
          <cell r="AC200">
            <v>1313</v>
          </cell>
          <cell r="AD200">
            <v>1956</v>
          </cell>
          <cell r="AE200">
            <v>969</v>
          </cell>
          <cell r="AG200">
            <v>-1209.1125</v>
          </cell>
        </row>
        <row r="201">
          <cell r="A201" t="str">
            <v>RY9</v>
          </cell>
          <cell r="B201" t="str">
            <v>Hounslow &amp; Richmond Community</v>
          </cell>
          <cell r="E201" t="str">
            <v>RFW</v>
          </cell>
          <cell r="F201" t="str">
            <v>West Middlesex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#N/A</v>
          </cell>
          <cell r="N201" t="e">
            <v>#N/A</v>
          </cell>
          <cell r="O201" t="e">
            <v>#N/A</v>
          </cell>
          <cell r="P201" t="e">
            <v>#N/A</v>
          </cell>
          <cell r="Q201" t="e">
            <v>#N/A</v>
          </cell>
          <cell r="R201">
            <v>0.98754445561551962</v>
          </cell>
          <cell r="T201">
            <v>1</v>
          </cell>
          <cell r="U201">
            <v>1</v>
          </cell>
          <cell r="V201">
            <v>1</v>
          </cell>
          <cell r="W201">
            <v>1</v>
          </cell>
          <cell r="Y201">
            <v>1</v>
          </cell>
          <cell r="Z201">
            <v>0.99953906989156016</v>
          </cell>
          <cell r="AB201">
            <v>0.99951357135908159</v>
          </cell>
          <cell r="AC201">
            <v>0.99929965858355951</v>
          </cell>
          <cell r="AD201">
            <v>0.99956434608347133</v>
          </cell>
          <cell r="AE201">
            <v>1</v>
          </cell>
          <cell r="AG201">
            <v>0.88749999999999996</v>
          </cell>
        </row>
        <row r="202">
          <cell r="A202" t="str">
            <v>Hounslow &amp; Richmond Community</v>
          </cell>
          <cell r="B202" t="str">
            <v>People Seen</v>
          </cell>
          <cell r="C202" t="str">
            <v>A1</v>
          </cell>
          <cell r="E202" t="str">
            <v>West Middlesex</v>
          </cell>
          <cell r="F202" t="str">
            <v>People Seen</v>
          </cell>
          <cell r="G202" t="str">
            <v>A1</v>
          </cell>
          <cell r="H202" t="e">
            <v>#REF!</v>
          </cell>
          <cell r="I202" t="e">
            <v>#REF!</v>
          </cell>
          <cell r="J202" t="e">
            <v>#REF!</v>
          </cell>
          <cell r="K202" t="e">
            <v>#REF!</v>
          </cell>
          <cell r="L202" t="e">
            <v>#REF!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130455.95999999999</v>
          </cell>
          <cell r="T202">
            <v>886</v>
          </cell>
          <cell r="U202">
            <v>894</v>
          </cell>
          <cell r="V202">
            <v>925</v>
          </cell>
          <cell r="W202">
            <v>984</v>
          </cell>
          <cell r="Y202">
            <v>3689</v>
          </cell>
          <cell r="Z202">
            <v>41221</v>
          </cell>
          <cell r="AB202">
            <v>10279</v>
          </cell>
          <cell r="AC202">
            <v>11423</v>
          </cell>
          <cell r="AD202">
            <v>11477</v>
          </cell>
          <cell r="AE202">
            <v>6318</v>
          </cell>
          <cell r="AG202">
            <v>-7895.3625000000002</v>
          </cell>
        </row>
        <row r="203">
          <cell r="A203" t="str">
            <v>Hounslow &amp; Richmond Community</v>
          </cell>
          <cell r="B203" t="str">
            <v>Over 4 Hours</v>
          </cell>
          <cell r="C203" t="str">
            <v>A2</v>
          </cell>
          <cell r="E203" t="str">
            <v>West Middlesex</v>
          </cell>
          <cell r="F203" t="str">
            <v>Over 4 Hours</v>
          </cell>
          <cell r="G203" t="str">
            <v>A2</v>
          </cell>
          <cell r="H203" t="e">
            <v>#REF!</v>
          </cell>
          <cell r="I203" t="e">
            <v>#REF!</v>
          </cell>
          <cell r="J203" t="e">
            <v>#REF!</v>
          </cell>
          <cell r="K203" t="e">
            <v>#REF!</v>
          </cell>
          <cell r="L203" t="e">
            <v>#REF!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1624.9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Y203">
            <v>0</v>
          </cell>
          <cell r="Z203">
            <v>19</v>
          </cell>
          <cell r="AB203">
            <v>5</v>
          </cell>
          <cell r="AC203">
            <v>8</v>
          </cell>
          <cell r="AD203">
            <v>5</v>
          </cell>
          <cell r="AE203">
            <v>0</v>
          </cell>
          <cell r="AG203">
            <v>2.1375000000000002</v>
          </cell>
        </row>
        <row r="204">
          <cell r="A204" t="str">
            <v>5LG</v>
          </cell>
          <cell r="B204" t="str">
            <v>Wandsworth</v>
          </cell>
          <cell r="E204" t="str">
            <v>RFW</v>
          </cell>
          <cell r="F204" t="str">
            <v>West Middlesex</v>
          </cell>
          <cell r="H204" t="e">
            <v>#REF!</v>
          </cell>
          <cell r="I204" t="e">
            <v>#REF!</v>
          </cell>
          <cell r="J204" t="e">
            <v>#REF!</v>
          </cell>
          <cell r="K204" t="e">
            <v>#REF!</v>
          </cell>
          <cell r="L204" t="e">
            <v>#REF!</v>
          </cell>
          <cell r="M204">
            <v>0.99989186851211076</v>
          </cell>
          <cell r="N204">
            <v>0.9999389573922598</v>
          </cell>
          <cell r="O204" t="e">
            <v>#N/A</v>
          </cell>
          <cell r="P204" t="e">
            <v>#N/A</v>
          </cell>
          <cell r="Q204">
            <v>0.9999389573922598</v>
          </cell>
          <cell r="R204">
            <v>0.98754445561551962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Y204" t="e">
            <v>#N/A</v>
          </cell>
          <cell r="Z204" t="e">
            <v>#N/A</v>
          </cell>
          <cell r="AG204">
            <v>2.1375000000000002</v>
          </cell>
        </row>
        <row r="205">
          <cell r="A205" t="str">
            <v>Wandsworth</v>
          </cell>
          <cell r="B205" t="str">
            <v>People Seen</v>
          </cell>
          <cell r="C205" t="str">
            <v>A1</v>
          </cell>
          <cell r="E205" t="str">
            <v>West Middlesex</v>
          </cell>
          <cell r="F205" t="str">
            <v>People Seen</v>
          </cell>
          <cell r="G205" t="str">
            <v>A1</v>
          </cell>
          <cell r="H205" t="e">
            <v>#REF!</v>
          </cell>
          <cell r="I205" t="e">
            <v>#REF!</v>
          </cell>
          <cell r="J205" t="e">
            <v>#REF!</v>
          </cell>
          <cell r="K205" t="e">
            <v>#REF!</v>
          </cell>
          <cell r="L205" t="e">
            <v>#REF!</v>
          </cell>
          <cell r="M205">
            <v>18496</v>
          </cell>
          <cell r="N205">
            <v>16382</v>
          </cell>
          <cell r="O205">
            <v>0</v>
          </cell>
          <cell r="P205">
            <v>0</v>
          </cell>
          <cell r="Q205">
            <v>16382</v>
          </cell>
          <cell r="R205">
            <v>130455.95999999999</v>
          </cell>
          <cell r="T205" t="e">
            <v>#N/A</v>
          </cell>
          <cell r="U205" t="e">
            <v>#N/A</v>
          </cell>
          <cell r="V205" t="e">
            <v>#N/A</v>
          </cell>
          <cell r="W205">
            <v>0</v>
          </cell>
          <cell r="Y205" t="e">
            <v>#N/A</v>
          </cell>
          <cell r="Z205">
            <v>0</v>
          </cell>
          <cell r="AB205">
            <v>0</v>
          </cell>
          <cell r="AC205">
            <v>0</v>
          </cell>
          <cell r="AD205">
            <v>93085</v>
          </cell>
          <cell r="AE205">
            <v>0</v>
          </cell>
          <cell r="AG205">
            <v>2.1375000000000002</v>
          </cell>
        </row>
        <row r="206">
          <cell r="A206" t="str">
            <v>Wandsworth</v>
          </cell>
          <cell r="B206" t="str">
            <v>Over 4 Hours</v>
          </cell>
          <cell r="C206" t="str">
            <v>A2</v>
          </cell>
          <cell r="E206" t="str">
            <v>West Middlesex</v>
          </cell>
          <cell r="F206" t="str">
            <v>Over 4 Hours</v>
          </cell>
          <cell r="G206" t="str">
            <v>A2</v>
          </cell>
          <cell r="H206" t="e">
            <v>#REF!</v>
          </cell>
          <cell r="I206" t="e">
            <v>#REF!</v>
          </cell>
          <cell r="J206" t="e">
            <v>#REF!</v>
          </cell>
          <cell r="K206" t="e">
            <v>#REF!</v>
          </cell>
          <cell r="L206" t="e">
            <v>#REF!</v>
          </cell>
          <cell r="M206">
            <v>2</v>
          </cell>
          <cell r="N206">
            <v>1</v>
          </cell>
          <cell r="O206">
            <v>0</v>
          </cell>
          <cell r="P206">
            <v>0</v>
          </cell>
          <cell r="Q206">
            <v>1</v>
          </cell>
          <cell r="R206">
            <v>1624.9</v>
          </cell>
          <cell r="T206" t="e">
            <v>#N/A</v>
          </cell>
          <cell r="U206" t="e">
            <v>#N/A</v>
          </cell>
          <cell r="V206" t="e">
            <v>#N/A</v>
          </cell>
          <cell r="W206">
            <v>0</v>
          </cell>
          <cell r="Y206" t="e">
            <v>#N/A</v>
          </cell>
          <cell r="Z206">
            <v>0</v>
          </cell>
          <cell r="AB206">
            <v>0</v>
          </cell>
          <cell r="AC206">
            <v>0</v>
          </cell>
          <cell r="AD206">
            <v>1994</v>
          </cell>
          <cell r="AE206">
            <v>0</v>
          </cell>
          <cell r="AG206">
            <v>2.1375000000000002</v>
          </cell>
        </row>
        <row r="207">
          <cell r="A207" t="str">
            <v>Y02962</v>
          </cell>
          <cell r="B207" t="str">
            <v xml:space="preserve">The Practice Surgeries </v>
          </cell>
          <cell r="E207" t="str">
            <v>RFW</v>
          </cell>
          <cell r="F207" t="str">
            <v>West Middlesex</v>
          </cell>
          <cell r="H207" t="e">
            <v>#REF!</v>
          </cell>
          <cell r="I207" t="e">
            <v>#REF!</v>
          </cell>
          <cell r="J207" t="e">
            <v>#REF!</v>
          </cell>
          <cell r="K207" t="e">
            <v>#REF!</v>
          </cell>
          <cell r="L207" t="e">
            <v>#REF!</v>
          </cell>
          <cell r="M207" t="e">
            <v>#N/A</v>
          </cell>
          <cell r="N207" t="e">
            <v>#N/A</v>
          </cell>
          <cell r="O207" t="e">
            <v>#N/A</v>
          </cell>
          <cell r="P207" t="e">
            <v>#N/A</v>
          </cell>
          <cell r="Q207" t="e">
            <v>#N/A</v>
          </cell>
          <cell r="R207">
            <v>0.98754445561551962</v>
          </cell>
          <cell r="T207" t="e">
            <v>#N/A</v>
          </cell>
          <cell r="U207" t="e">
            <v>#N/A</v>
          </cell>
          <cell r="V207" t="e">
            <v>#N/A</v>
          </cell>
          <cell r="W207" t="e">
            <v>#N/A</v>
          </cell>
          <cell r="Y207" t="e">
            <v>#N/A</v>
          </cell>
          <cell r="Z207">
            <v>1</v>
          </cell>
          <cell r="AB207">
            <v>1</v>
          </cell>
          <cell r="AC207">
            <v>1</v>
          </cell>
          <cell r="AD207" t="e">
            <v>#N/A</v>
          </cell>
          <cell r="AE207" t="e">
            <v>#N/A</v>
          </cell>
          <cell r="AG207" t="e">
            <v>#N/A</v>
          </cell>
        </row>
        <row r="208">
          <cell r="A208" t="str">
            <v xml:space="preserve">The Practice Surgeries </v>
          </cell>
          <cell r="B208" t="str">
            <v>People Seen</v>
          </cell>
          <cell r="C208" t="str">
            <v>A1</v>
          </cell>
          <cell r="E208" t="str">
            <v>West Middlesex</v>
          </cell>
          <cell r="F208" t="str">
            <v>People Seen</v>
          </cell>
          <cell r="G208" t="str">
            <v>A1</v>
          </cell>
          <cell r="H208" t="e">
            <v>#REF!</v>
          </cell>
          <cell r="I208" t="e">
            <v>#REF!</v>
          </cell>
          <cell r="J208" t="e">
            <v>#REF!</v>
          </cell>
          <cell r="K208" t="e">
            <v>#REF!</v>
          </cell>
          <cell r="L208" t="e">
            <v>#REF!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130455.95999999999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Z208">
            <v>8920</v>
          </cell>
          <cell r="AB208">
            <v>6873</v>
          </cell>
          <cell r="AC208">
            <v>618</v>
          </cell>
          <cell r="AD208">
            <v>0</v>
          </cell>
          <cell r="AE208">
            <v>0</v>
          </cell>
          <cell r="AG208">
            <v>2.1375000000000002</v>
          </cell>
        </row>
        <row r="209">
          <cell r="A209" t="str">
            <v xml:space="preserve">The Practice Surgeries </v>
          </cell>
          <cell r="B209" t="str">
            <v>Over 4 Hours</v>
          </cell>
          <cell r="C209" t="str">
            <v>A2</v>
          </cell>
          <cell r="E209" t="str">
            <v>West Middlesex</v>
          </cell>
          <cell r="F209" t="str">
            <v>Over 4 Hours</v>
          </cell>
          <cell r="G209" t="str">
            <v>A2</v>
          </cell>
          <cell r="H209" t="e">
            <v>#REF!</v>
          </cell>
          <cell r="I209" t="e">
            <v>#REF!</v>
          </cell>
          <cell r="J209" t="e">
            <v>#REF!</v>
          </cell>
          <cell r="K209" t="e">
            <v>#REF!</v>
          </cell>
          <cell r="L209" t="e">
            <v>#REF!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1624.9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Z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G209">
            <v>2.1375000000000002</v>
          </cell>
        </row>
        <row r="210">
          <cell r="A210" t="str">
            <v>NX122</v>
          </cell>
          <cell r="B210" t="str">
            <v>Edridge Road Community Health Centre</v>
          </cell>
          <cell r="E210" t="str">
            <v>RFW</v>
          </cell>
          <cell r="F210" t="str">
            <v>West Middlesex</v>
          </cell>
          <cell r="H210" t="e">
            <v>#REF!</v>
          </cell>
          <cell r="I210" t="e">
            <v>#REF!</v>
          </cell>
          <cell r="J210" t="e">
            <v>#REF!</v>
          </cell>
          <cell r="K210" t="e">
            <v>#REF!</v>
          </cell>
          <cell r="L210" t="e">
            <v>#REF!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>
            <v>0.98754445561551962</v>
          </cell>
          <cell r="T210">
            <v>1</v>
          </cell>
          <cell r="U210">
            <v>1</v>
          </cell>
          <cell r="V210" t="e">
            <v>#N/A</v>
          </cell>
          <cell r="W210">
            <v>1</v>
          </cell>
          <cell r="Y210">
            <v>1</v>
          </cell>
          <cell r="Z210">
            <v>1</v>
          </cell>
          <cell r="AB210" t="e">
            <v>#N/A</v>
          </cell>
          <cell r="AC210">
            <v>1</v>
          </cell>
          <cell r="AD210">
            <v>1</v>
          </cell>
          <cell r="AE210">
            <v>1</v>
          </cell>
          <cell r="AG210">
            <v>0.88749999999999996</v>
          </cell>
        </row>
        <row r="211">
          <cell r="A211" t="str">
            <v xml:space="preserve">The Practice Surgeries </v>
          </cell>
          <cell r="B211" t="str">
            <v>People Seen</v>
          </cell>
          <cell r="C211" t="str">
            <v>A1</v>
          </cell>
          <cell r="E211" t="str">
            <v>West Middlesex</v>
          </cell>
          <cell r="F211" t="str">
            <v>People Seen</v>
          </cell>
          <cell r="G211" t="str">
            <v>A1</v>
          </cell>
          <cell r="H211" t="e">
            <v>#REF!</v>
          </cell>
          <cell r="I211" t="e">
            <v>#REF!</v>
          </cell>
          <cell r="J211" t="e">
            <v>#REF!</v>
          </cell>
          <cell r="K211" t="e">
            <v>#REF!</v>
          </cell>
          <cell r="L211" t="e">
            <v>#REF!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130455.95999999999</v>
          </cell>
          <cell r="T211">
            <v>683</v>
          </cell>
          <cell r="U211">
            <v>645</v>
          </cell>
          <cell r="V211">
            <v>0</v>
          </cell>
          <cell r="W211">
            <v>770</v>
          </cell>
          <cell r="Y211">
            <v>2098</v>
          </cell>
          <cell r="Z211">
            <v>19868</v>
          </cell>
          <cell r="AB211">
            <v>0</v>
          </cell>
          <cell r="AC211">
            <v>6969</v>
          </cell>
          <cell r="AD211">
            <v>8627</v>
          </cell>
          <cell r="AE211">
            <v>4272</v>
          </cell>
          <cell r="AG211">
            <v>-5337.8625000000002</v>
          </cell>
        </row>
        <row r="212">
          <cell r="A212" t="str">
            <v xml:space="preserve">The Practice Surgeries </v>
          </cell>
          <cell r="B212" t="str">
            <v>Over 4 Hours</v>
          </cell>
          <cell r="C212" t="str">
            <v>A2</v>
          </cell>
          <cell r="E212" t="str">
            <v>West Middlesex</v>
          </cell>
          <cell r="F212" t="str">
            <v>Over 4 Hours</v>
          </cell>
          <cell r="G212" t="str">
            <v>A2</v>
          </cell>
          <cell r="H212" t="e">
            <v>#REF!</v>
          </cell>
          <cell r="I212" t="e">
            <v>#REF!</v>
          </cell>
          <cell r="J212" t="e">
            <v>#REF!</v>
          </cell>
          <cell r="K212" t="e">
            <v>#REF!</v>
          </cell>
          <cell r="L212" t="e">
            <v>#REF!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1624.9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Z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G212">
            <v>2.1375000000000002</v>
          </cell>
        </row>
        <row r="213">
          <cell r="A213" t="str">
            <v>SWL</v>
          </cell>
          <cell r="B213" t="str">
            <v>South West London Trusts</v>
          </cell>
          <cell r="F213" t="str">
            <v>South West London Trusts</v>
          </cell>
          <cell r="H213" t="e">
            <v>#REF!</v>
          </cell>
          <cell r="I213" t="e">
            <v>#REF!</v>
          </cell>
          <cell r="J213" t="e">
            <v>#REF!</v>
          </cell>
          <cell r="K213" t="e">
            <v>#REF!</v>
          </cell>
          <cell r="L213" t="e">
            <v>#REF!</v>
          </cell>
          <cell r="M213">
            <v>0.98420160396426937</v>
          </cell>
          <cell r="N213">
            <v>0.9794075483326411</v>
          </cell>
          <cell r="O213">
            <v>0.97278612153139854</v>
          </cell>
          <cell r="P213" t="e">
            <v>#N/A</v>
          </cell>
          <cell r="Q213">
            <v>0.97611462823275863</v>
          </cell>
          <cell r="R213">
            <v>0.98276944117845366</v>
          </cell>
          <cell r="T213">
            <v>0.96417507347684483</v>
          </cell>
          <cell r="U213">
            <v>0.96728661574227837</v>
          </cell>
          <cell r="V213">
            <v>0.96432229429839533</v>
          </cell>
          <cell r="W213">
            <v>0.96058584464381569</v>
          </cell>
          <cell r="Y213">
            <v>0.96402105689410811</v>
          </cell>
          <cell r="Z213">
            <v>0.97284369859435338</v>
          </cell>
          <cell r="AB213">
            <v>0.97763261226529596</v>
          </cell>
          <cell r="AC213">
            <v>0.97672380708711781</v>
          </cell>
          <cell r="AD213">
            <v>0.96905666994407536</v>
          </cell>
          <cell r="AE213">
            <v>0.96273422205649295</v>
          </cell>
          <cell r="AG213">
            <v>0.93408222242938377</v>
          </cell>
        </row>
        <row r="214">
          <cell r="B214" t="str">
            <v>People Seen</v>
          </cell>
          <cell r="C214" t="str">
            <v>A1</v>
          </cell>
          <cell r="F214" t="str">
            <v>People Seen</v>
          </cell>
          <cell r="G214" t="str">
            <v>A1</v>
          </cell>
          <cell r="H214" t="e">
            <v>#REF!</v>
          </cell>
          <cell r="I214" t="e">
            <v>#REF!</v>
          </cell>
          <cell r="J214" t="e">
            <v>#REF!</v>
          </cell>
          <cell r="K214" t="e">
            <v>#REF!</v>
          </cell>
          <cell r="L214" t="e">
            <v>#REF!</v>
          </cell>
          <cell r="M214">
            <v>153370</v>
          </cell>
          <cell r="N214">
            <v>149278</v>
          </cell>
          <cell r="O214">
            <v>147682</v>
          </cell>
          <cell r="P214">
            <v>0</v>
          </cell>
          <cell r="Q214">
            <v>296960</v>
          </cell>
          <cell r="R214">
            <v>586754.04</v>
          </cell>
          <cell r="T214">
            <v>12589</v>
          </cell>
          <cell r="U214">
            <v>12044</v>
          </cell>
          <cell r="V214">
            <v>11716</v>
          </cell>
          <cell r="W214">
            <v>13041</v>
          </cell>
          <cell r="X214">
            <v>0</v>
          </cell>
          <cell r="Y214">
            <v>49390</v>
          </cell>
          <cell r="Z214">
            <v>566572</v>
          </cell>
          <cell r="AB214">
            <v>140070</v>
          </cell>
          <cell r="AC214">
            <v>156340</v>
          </cell>
          <cell r="AD214">
            <v>159679</v>
          </cell>
          <cell r="AE214">
            <v>85816</v>
          </cell>
        </row>
        <row r="215">
          <cell r="B215" t="str">
            <v>Over 4 Hours</v>
          </cell>
          <cell r="C215" t="str">
            <v>A2</v>
          </cell>
          <cell r="F215" t="str">
            <v>Over 4 Hours</v>
          </cell>
          <cell r="G215" t="str">
            <v>A2</v>
          </cell>
          <cell r="H215" t="e">
            <v>#REF!</v>
          </cell>
          <cell r="I215" t="e">
            <v>#REF!</v>
          </cell>
          <cell r="J215" t="e">
            <v>#REF!</v>
          </cell>
          <cell r="K215" t="e">
            <v>#REF!</v>
          </cell>
          <cell r="L215" t="e">
            <v>#REF!</v>
          </cell>
          <cell r="M215">
            <v>2423</v>
          </cell>
          <cell r="N215">
            <v>3074</v>
          </cell>
          <cell r="O215">
            <v>4019</v>
          </cell>
          <cell r="P215">
            <v>0</v>
          </cell>
          <cell r="Q215">
            <v>7093</v>
          </cell>
          <cell r="R215">
            <v>10110.1</v>
          </cell>
          <cell r="T215">
            <v>451</v>
          </cell>
          <cell r="U215">
            <v>394</v>
          </cell>
          <cell r="V215">
            <v>418</v>
          </cell>
          <cell r="W215">
            <v>514</v>
          </cell>
          <cell r="X215">
            <v>0</v>
          </cell>
          <cell r="Y215">
            <v>1777</v>
          </cell>
          <cell r="Z215">
            <v>15386</v>
          </cell>
          <cell r="AB215">
            <v>3133</v>
          </cell>
          <cell r="AC215">
            <v>3639</v>
          </cell>
          <cell r="AD215">
            <v>4941</v>
          </cell>
          <cell r="AE215">
            <v>3198</v>
          </cell>
        </row>
        <row r="217">
          <cell r="A217" t="str">
            <v>Q36</v>
          </cell>
          <cell r="B217" t="str">
            <v>London</v>
          </cell>
          <cell r="E217" t="str">
            <v>Q36</v>
          </cell>
          <cell r="F217" t="str">
            <v>London</v>
          </cell>
          <cell r="H217" t="e">
            <v>#REF!</v>
          </cell>
          <cell r="I217" t="e">
            <v>#REF!</v>
          </cell>
          <cell r="J217" t="e">
            <v>#REF!</v>
          </cell>
          <cell r="K217" t="e">
            <v>#REF!</v>
          </cell>
          <cell r="L217" t="e">
            <v>#REF!</v>
          </cell>
          <cell r="M217">
            <v>0.98309856010488939</v>
          </cell>
          <cell r="N217">
            <v>0.97477102202519716</v>
          </cell>
          <cell r="O217">
            <v>0.96355246234990111</v>
          </cell>
          <cell r="P217" t="e">
            <v>#REF!</v>
          </cell>
          <cell r="Q217">
            <v>0.96894703850111896</v>
          </cell>
          <cell r="R217">
            <v>0.98295955234402543</v>
          </cell>
          <cell r="T217">
            <v>0.95354407825645748</v>
          </cell>
          <cell r="U217">
            <v>0.95809206988406848</v>
          </cell>
          <cell r="V217">
            <v>0.95216487497772762</v>
          </cell>
          <cell r="W217">
            <v>0.94078885767790266</v>
          </cell>
          <cell r="Y217">
            <v>0.95102487639568933</v>
          </cell>
          <cell r="Z217">
            <v>0.96853068583243485</v>
          </cell>
          <cell r="AB217">
            <v>0.97388455398321816</v>
          </cell>
          <cell r="AC217">
            <v>0.97680233495151514</v>
          </cell>
          <cell r="AD217">
            <v>0.96291625145793602</v>
          </cell>
          <cell r="AE217">
            <v>0.95320725921388738</v>
          </cell>
          <cell r="AG217">
            <v>0.94599092598264067</v>
          </cell>
        </row>
        <row r="218">
          <cell r="A218" t="str">
            <v>London</v>
          </cell>
          <cell r="B218" t="str">
            <v>People Seen</v>
          </cell>
          <cell r="C218" t="str">
            <v>A1</v>
          </cell>
          <cell r="E218" t="str">
            <v>London</v>
          </cell>
          <cell r="F218" t="str">
            <v>People Seen</v>
          </cell>
          <cell r="G218" t="str">
            <v>A1</v>
          </cell>
          <cell r="H218" t="e">
            <v>#REF!</v>
          </cell>
          <cell r="I218" t="e">
            <v>#REF!</v>
          </cell>
          <cell r="J218" t="e">
            <v>#REF!</v>
          </cell>
          <cell r="K218" t="e">
            <v>#REF!</v>
          </cell>
          <cell r="L218" t="e">
            <v>#REF!</v>
          </cell>
          <cell r="M218">
            <v>985419</v>
          </cell>
          <cell r="N218">
            <v>942012</v>
          </cell>
          <cell r="O218">
            <v>1016996</v>
          </cell>
          <cell r="P218" t="e">
            <v>#REF!</v>
          </cell>
          <cell r="Q218">
            <v>1959008</v>
          </cell>
          <cell r="R218">
            <v>3994496</v>
          </cell>
          <cell r="T218">
            <v>84747</v>
          </cell>
          <cell r="U218">
            <v>79961</v>
          </cell>
          <cell r="V218">
            <v>84185</v>
          </cell>
          <cell r="W218">
            <v>85440</v>
          </cell>
          <cell r="Y218">
            <v>334333</v>
          </cell>
          <cell r="Z218">
            <v>3890965</v>
          </cell>
          <cell r="AB218">
            <v>959011</v>
          </cell>
          <cell r="AC218">
            <v>1073427</v>
          </cell>
          <cell r="AD218">
            <v>1106873</v>
          </cell>
          <cell r="AE218">
            <v>584471</v>
          </cell>
          <cell r="AF218">
            <v>0</v>
          </cell>
        </row>
        <row r="219">
          <cell r="A219" t="str">
            <v>London</v>
          </cell>
          <cell r="B219" t="str">
            <v>Over 4 Hours</v>
          </cell>
          <cell r="C219" t="str">
            <v>A2</v>
          </cell>
          <cell r="E219" t="str">
            <v>London</v>
          </cell>
          <cell r="F219" t="str">
            <v>Over 4 Hours</v>
          </cell>
          <cell r="G219" t="str">
            <v>A2</v>
          </cell>
          <cell r="H219" t="e">
            <v>#REF!</v>
          </cell>
          <cell r="I219" t="e">
            <v>#REF!</v>
          </cell>
          <cell r="J219" t="e">
            <v>#REF!</v>
          </cell>
          <cell r="K219" t="e">
            <v>#REF!</v>
          </cell>
          <cell r="L219" t="e">
            <v>#REF!</v>
          </cell>
          <cell r="M219">
            <v>16655</v>
          </cell>
          <cell r="N219">
            <v>23766</v>
          </cell>
          <cell r="O219">
            <v>37067</v>
          </cell>
          <cell r="P219" t="e">
            <v>#REF!</v>
          </cell>
          <cell r="Q219">
            <v>60833</v>
          </cell>
          <cell r="R219">
            <v>68068</v>
          </cell>
          <cell r="T219">
            <v>3937</v>
          </cell>
          <cell r="U219">
            <v>3351</v>
          </cell>
          <cell r="V219">
            <v>4027</v>
          </cell>
          <cell r="W219">
            <v>5059</v>
          </cell>
          <cell r="Y219">
            <v>16374</v>
          </cell>
          <cell r="Z219">
            <v>122446</v>
          </cell>
          <cell r="AB219">
            <v>25045</v>
          </cell>
          <cell r="AC219">
            <v>24901</v>
          </cell>
          <cell r="AD219">
            <v>41047</v>
          </cell>
          <cell r="AE219">
            <v>27349</v>
          </cell>
          <cell r="AF219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queryTables/queryTable1.xml><?xml version="1.0" encoding="utf-8"?>
<queryTable xmlns="http://schemas.openxmlformats.org/spreadsheetml/2006/main" name="Query from Performance" connectionId="1" autoFormatId="16" applyNumberFormats="0" applyBorderFormats="0" applyFontFormats="0" applyPatternFormats="0" applyAlignmentFormats="0" applyWidthHeightFormats="0">
  <queryTableRefresh nextId="10">
    <queryTableFields count="5">
      <queryTableField id="1" name="measure" tableColumnId="1"/>
      <queryTableField id="2" name="YTD" tableColumnId="2"/>
      <queryTableField id="7" name="Jan" tableColumnId="3"/>
      <queryTableField id="8" name="Feb" tableColumnId="4"/>
      <queryTableField id="9" name="Mar" tableColumnId="5"/>
    </queryTableFields>
  </queryTableRefresh>
</queryTable>
</file>

<file path=xl/queryTables/queryTable2.xml><?xml version="1.0" encoding="utf-8"?>
<queryTable xmlns="http://schemas.openxmlformats.org/spreadsheetml/2006/main" name="Query from Performance_1" connectionId="3" autoFormatId="16" applyNumberFormats="0" applyBorderFormats="0" applyFontFormats="0" applyPatternFormats="0" applyAlignmentFormats="0" applyWidthHeightFormats="0">
  <queryTableRefresh nextId="10">
    <queryTableFields count="5">
      <queryTableField id="1" name="Measure" tableColumnId="1"/>
      <queryTableField id="2" name="YTD" tableColumnId="2"/>
      <queryTableField id="7" name="Jan" tableColumnId="3"/>
      <queryTableField id="8" name="Feb" tableColumnId="4"/>
      <queryTableField id="9" name="Mar" tableColumnId="5"/>
    </queryTableFields>
  </queryTableRefresh>
</queryTable>
</file>

<file path=xl/queryTables/queryTable3.xml><?xml version="1.0" encoding="utf-8"?>
<queryTable xmlns="http://schemas.openxmlformats.org/spreadsheetml/2006/main" name="Query from Performance_2" connectionId="2" autoFormatId="16" applyNumberFormats="0" applyBorderFormats="0" applyFontFormats="0" applyPatternFormats="0" applyAlignmentFormats="0" applyWidthHeightFormats="0">
  <queryTableRefresh nextId="2">
    <queryTableFields count="1">
      <queryTableField id="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All_Type" displayName="All_Type" ref="A1:E129" tableType="queryTable" totalsRowShown="0">
  <autoFilter ref="A1:E129"/>
  <tableColumns count="5">
    <tableColumn id="1" uniqueName="1" name="measure" queryTableFieldId="1"/>
    <tableColumn id="2" uniqueName="2" name="YTD" queryTableFieldId="2"/>
    <tableColumn id="3" uniqueName="3" name="Jan" queryTableFieldId="7"/>
    <tableColumn id="4" uniqueName="4" name="Feb" queryTableFieldId="8"/>
    <tableColumn id="5" uniqueName="5" name="Mar" queryTableFieldId="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ype_1" displayName="Type_1" ref="A1:E51" tableType="queryTable" totalsRowShown="0">
  <autoFilter ref="A1:E51"/>
  <tableColumns count="5">
    <tableColumn id="1" uniqueName="1" name="Measure" queryTableFieldId="1"/>
    <tableColumn id="2" uniqueName="2" name="YTD" queryTableFieldId="2"/>
    <tableColumn id="3" uniqueName="3" name="Jan" queryTableFieldId="7"/>
    <tableColumn id="4" uniqueName="4" name="Feb" queryTableFieldId="8"/>
    <tableColumn id="5" uniqueName="5" name="Mar" queryTableFieldId="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le_Query_from_Performance_2" displayName="Table_Query_from_Performance_2" ref="M1:M2" tableType="queryTable" totalsRowShown="0">
  <autoFilter ref="M1:M2"/>
  <tableColumns count="1">
    <tableColumn id="1" uniqueName="1" name="Column1" queryTableFieldId="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4"/>
  <sheetViews>
    <sheetView workbookViewId="0">
      <selection activeCell="A16" sqref="A16:E19"/>
    </sheetView>
  </sheetViews>
  <sheetFormatPr defaultRowHeight="15"/>
  <cols>
    <col min="3" max="3" width="11.85546875" bestFit="1" customWidth="1"/>
  </cols>
  <sheetData>
    <row r="1" spans="2:6">
      <c r="B1" s="3" t="s">
        <v>5</v>
      </c>
      <c r="C1" s="3"/>
      <c r="D1" s="3"/>
      <c r="E1" s="3"/>
      <c r="F1" s="3"/>
    </row>
    <row r="3" spans="2:6">
      <c r="B3" s="3" t="s">
        <v>0</v>
      </c>
    </row>
    <row r="4" spans="2:6">
      <c r="B4" s="1" t="s">
        <v>1</v>
      </c>
      <c r="C4" s="4">
        <v>40909</v>
      </c>
      <c r="D4" s="4">
        <v>40940</v>
      </c>
      <c r="E4" s="4">
        <v>40969</v>
      </c>
    </row>
    <row r="5" spans="2:6">
      <c r="B5" s="1" t="s">
        <v>2</v>
      </c>
      <c r="C5" s="61" t="s">
        <v>6</v>
      </c>
      <c r="D5" s="62"/>
      <c r="E5" s="63"/>
    </row>
    <row r="6" spans="2:6">
      <c r="B6" s="1" t="s">
        <v>3</v>
      </c>
      <c r="C6" s="5" t="s">
        <v>7</v>
      </c>
      <c r="D6" s="6">
        <v>0.95</v>
      </c>
      <c r="E6" s="6">
        <v>0.95</v>
      </c>
    </row>
    <row r="9" spans="2:6">
      <c r="B9" s="1" t="s">
        <v>4</v>
      </c>
      <c r="C9" s="2">
        <v>40909</v>
      </c>
      <c r="D9" s="2">
        <v>40940</v>
      </c>
      <c r="E9" s="2">
        <v>40969</v>
      </c>
    </row>
    <row r="10" spans="2:6">
      <c r="B10" s="1" t="s">
        <v>2</v>
      </c>
      <c r="C10" s="64" t="s">
        <v>8</v>
      </c>
      <c r="D10" s="65"/>
      <c r="E10" s="66"/>
    </row>
    <row r="11" spans="2:6">
      <c r="B11" s="1" t="s">
        <v>9</v>
      </c>
      <c r="C11" s="64" t="s">
        <v>10</v>
      </c>
      <c r="D11" s="65"/>
      <c r="E11" s="66"/>
    </row>
    <row r="14" spans="2:6">
      <c r="B14" s="7" t="s">
        <v>11</v>
      </c>
    </row>
  </sheetData>
  <mergeCells count="3">
    <mergeCell ref="C5:E5"/>
    <mergeCell ref="C10:E10"/>
    <mergeCell ref="C11:E1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80"/>
  <sheetViews>
    <sheetView workbookViewId="0">
      <selection activeCell="A13" sqref="A13"/>
    </sheetView>
  </sheetViews>
  <sheetFormatPr defaultRowHeight="15"/>
  <cols>
    <col min="1" max="1" width="11" customWidth="1"/>
    <col min="2" max="2" width="7.140625" customWidth="1"/>
    <col min="3" max="3" width="6.140625" customWidth="1"/>
    <col min="4" max="4" width="6.42578125" customWidth="1"/>
    <col min="5" max="5" width="6.7109375" customWidth="1"/>
    <col min="6" max="9" width="6" bestFit="1" customWidth="1"/>
    <col min="12" max="12" width="11.7109375" bestFit="1" customWidth="1"/>
    <col min="13" max="13" width="15.85546875" customWidth="1"/>
    <col min="15" max="15" width="18.42578125" bestFit="1" customWidth="1"/>
  </cols>
  <sheetData>
    <row r="1" spans="1:14">
      <c r="A1" t="s">
        <v>240</v>
      </c>
      <c r="B1" t="s">
        <v>85</v>
      </c>
      <c r="C1" t="s">
        <v>241</v>
      </c>
      <c r="D1" t="s">
        <v>242</v>
      </c>
      <c r="E1" t="s">
        <v>243</v>
      </c>
      <c r="K1" s="43" t="s">
        <v>81</v>
      </c>
      <c r="M1" t="s">
        <v>244</v>
      </c>
      <c r="N1">
        <v>4</v>
      </c>
    </row>
    <row r="2" spans="1:14">
      <c r="A2" t="s">
        <v>126</v>
      </c>
      <c r="B2">
        <v>77397</v>
      </c>
      <c r="C2">
        <v>6927</v>
      </c>
      <c r="D2">
        <v>5375</v>
      </c>
      <c r="E2">
        <v>0</v>
      </c>
      <c r="K2" s="43" t="s">
        <v>3</v>
      </c>
      <c r="M2" s="50">
        <v>40958</v>
      </c>
    </row>
    <row r="3" spans="1:14">
      <c r="A3" t="s">
        <v>127</v>
      </c>
      <c r="B3">
        <v>2956</v>
      </c>
      <c r="C3">
        <v>353</v>
      </c>
      <c r="D3">
        <v>196</v>
      </c>
      <c r="E3">
        <v>0</v>
      </c>
      <c r="K3" s="44" t="s">
        <v>82</v>
      </c>
      <c r="M3" s="50"/>
    </row>
    <row r="4" spans="1:14">
      <c r="A4" t="s">
        <v>130</v>
      </c>
      <c r="B4">
        <v>105251</v>
      </c>
      <c r="C4">
        <v>8679</v>
      </c>
      <c r="D4">
        <v>6845</v>
      </c>
      <c r="E4">
        <v>0</v>
      </c>
      <c r="G4" t="s">
        <v>224</v>
      </c>
      <c r="H4" t="s">
        <v>225</v>
      </c>
      <c r="K4" s="44" t="s">
        <v>78</v>
      </c>
    </row>
    <row r="5" spans="1:14">
      <c r="A5" t="s">
        <v>131</v>
      </c>
      <c r="B5">
        <v>4520</v>
      </c>
      <c r="C5">
        <v>379</v>
      </c>
      <c r="D5">
        <v>287</v>
      </c>
      <c r="E5">
        <v>0</v>
      </c>
      <c r="G5" s="48" t="s">
        <v>223</v>
      </c>
      <c r="H5" t="s">
        <v>2</v>
      </c>
      <c r="K5" s="43" t="s">
        <v>21</v>
      </c>
    </row>
    <row r="6" spans="1:14">
      <c r="A6" t="s">
        <v>132</v>
      </c>
      <c r="B6">
        <v>73007</v>
      </c>
      <c r="C6">
        <v>6381</v>
      </c>
      <c r="D6">
        <v>4869</v>
      </c>
      <c r="E6">
        <v>0</v>
      </c>
      <c r="G6" t="s">
        <v>214</v>
      </c>
      <c r="H6" t="s">
        <v>17</v>
      </c>
      <c r="K6" s="43" t="s">
        <v>28</v>
      </c>
    </row>
    <row r="7" spans="1:14">
      <c r="A7" t="s">
        <v>133</v>
      </c>
      <c r="B7">
        <v>2325</v>
      </c>
      <c r="C7">
        <v>188</v>
      </c>
      <c r="D7">
        <v>186</v>
      </c>
      <c r="E7">
        <v>0</v>
      </c>
      <c r="G7" t="s">
        <v>215</v>
      </c>
      <c r="H7" t="s">
        <v>21</v>
      </c>
      <c r="K7" s="45" t="s">
        <v>37</v>
      </c>
    </row>
    <row r="8" spans="1:14">
      <c r="A8" t="s">
        <v>136</v>
      </c>
      <c r="B8">
        <v>90791</v>
      </c>
      <c r="C8">
        <v>7876</v>
      </c>
      <c r="D8">
        <v>5897</v>
      </c>
      <c r="E8">
        <v>0</v>
      </c>
      <c r="G8" t="s">
        <v>216</v>
      </c>
      <c r="H8" t="s">
        <v>18</v>
      </c>
      <c r="K8" s="45" t="s">
        <v>44</v>
      </c>
    </row>
    <row r="9" spans="1:14">
      <c r="A9" t="s">
        <v>137</v>
      </c>
      <c r="B9">
        <v>2746</v>
      </c>
      <c r="C9">
        <v>296</v>
      </c>
      <c r="D9">
        <v>287</v>
      </c>
      <c r="E9">
        <v>0</v>
      </c>
      <c r="G9" t="s">
        <v>217</v>
      </c>
      <c r="H9" t="s">
        <v>37</v>
      </c>
      <c r="K9" s="45" t="s">
        <v>48</v>
      </c>
    </row>
    <row r="10" spans="1:14">
      <c r="A10" t="s">
        <v>138</v>
      </c>
      <c r="B10">
        <v>47769</v>
      </c>
      <c r="C10">
        <v>2956</v>
      </c>
      <c r="D10">
        <v>2405</v>
      </c>
      <c r="E10">
        <v>0</v>
      </c>
      <c r="G10" t="s">
        <v>218</v>
      </c>
      <c r="H10" t="s">
        <v>44</v>
      </c>
      <c r="K10" s="45" t="s">
        <v>51</v>
      </c>
    </row>
    <row r="11" spans="1:14">
      <c r="A11" t="s">
        <v>139</v>
      </c>
      <c r="B11">
        <v>2196</v>
      </c>
      <c r="C11">
        <v>158</v>
      </c>
      <c r="D11">
        <v>313</v>
      </c>
      <c r="E11">
        <v>0</v>
      </c>
      <c r="G11" t="s">
        <v>219</v>
      </c>
      <c r="H11" t="s">
        <v>234</v>
      </c>
      <c r="K11" s="46" t="s">
        <v>76</v>
      </c>
    </row>
    <row r="12" spans="1:14">
      <c r="A12" t="s">
        <v>140</v>
      </c>
      <c r="B12">
        <v>165508</v>
      </c>
      <c r="C12">
        <v>15886</v>
      </c>
      <c r="D12">
        <v>11621</v>
      </c>
      <c r="E12">
        <v>0</v>
      </c>
      <c r="G12" t="s">
        <v>220</v>
      </c>
      <c r="H12" t="s">
        <v>51</v>
      </c>
      <c r="K12" s="46" t="s">
        <v>77</v>
      </c>
    </row>
    <row r="13" spans="1:14">
      <c r="A13" t="s">
        <v>141</v>
      </c>
      <c r="B13">
        <v>18998</v>
      </c>
      <c r="C13">
        <v>2859</v>
      </c>
      <c r="D13">
        <v>2722</v>
      </c>
      <c r="E13">
        <v>0</v>
      </c>
      <c r="G13" t="s">
        <v>222</v>
      </c>
      <c r="H13" t="s">
        <v>76</v>
      </c>
      <c r="K13" s="43" t="s">
        <v>83</v>
      </c>
    </row>
    <row r="14" spans="1:14">
      <c r="A14" t="s">
        <v>142</v>
      </c>
      <c r="B14">
        <v>93085</v>
      </c>
      <c r="C14">
        <v>7901</v>
      </c>
      <c r="D14">
        <v>6658</v>
      </c>
      <c r="E14">
        <v>0</v>
      </c>
      <c r="G14" t="s">
        <v>221</v>
      </c>
      <c r="H14" t="s">
        <v>77</v>
      </c>
      <c r="K14" s="43" t="s">
        <v>79</v>
      </c>
    </row>
    <row r="15" spans="1:14">
      <c r="A15" t="s">
        <v>143</v>
      </c>
      <c r="B15">
        <v>1994</v>
      </c>
      <c r="C15">
        <v>150</v>
      </c>
      <c r="D15">
        <v>203</v>
      </c>
      <c r="E15">
        <v>0</v>
      </c>
      <c r="G15" t="s">
        <v>233</v>
      </c>
      <c r="H15" t="s">
        <v>235</v>
      </c>
      <c r="K15" s="43" t="s">
        <v>61</v>
      </c>
    </row>
    <row r="16" spans="1:14">
      <c r="A16" t="s">
        <v>144</v>
      </c>
      <c r="B16">
        <v>90416</v>
      </c>
      <c r="C16">
        <v>6775</v>
      </c>
      <c r="D16">
        <v>4979</v>
      </c>
      <c r="E16">
        <v>0</v>
      </c>
      <c r="G16" t="s">
        <v>230</v>
      </c>
      <c r="H16" t="s">
        <v>236</v>
      </c>
      <c r="K16" s="47" t="s">
        <v>80</v>
      </c>
    </row>
    <row r="17" spans="1:18">
      <c r="A17" t="s">
        <v>145</v>
      </c>
      <c r="B17">
        <v>4529</v>
      </c>
      <c r="C17">
        <v>729</v>
      </c>
      <c r="D17">
        <v>558</v>
      </c>
      <c r="E17">
        <v>0</v>
      </c>
      <c r="G17" t="s">
        <v>231</v>
      </c>
      <c r="H17" t="s">
        <v>62</v>
      </c>
      <c r="K17" s="47" t="s">
        <v>63</v>
      </c>
    </row>
    <row r="18" spans="1:18">
      <c r="A18" t="s">
        <v>146</v>
      </c>
      <c r="B18">
        <v>120395</v>
      </c>
      <c r="C18">
        <v>9999</v>
      </c>
      <c r="D18">
        <v>7861</v>
      </c>
      <c r="E18">
        <v>0</v>
      </c>
      <c r="G18" t="s">
        <v>232</v>
      </c>
      <c r="H18" t="s">
        <v>63</v>
      </c>
      <c r="K18" s="43" t="s">
        <v>71</v>
      </c>
    </row>
    <row r="19" spans="1:18">
      <c r="A19" t="s">
        <v>147</v>
      </c>
      <c r="B19">
        <v>5559</v>
      </c>
      <c r="C19">
        <v>603</v>
      </c>
      <c r="D19">
        <v>506</v>
      </c>
      <c r="E19">
        <v>0</v>
      </c>
      <c r="G19" t="s">
        <v>227</v>
      </c>
      <c r="H19" t="s">
        <v>237</v>
      </c>
      <c r="K19" s="43" t="s">
        <v>72</v>
      </c>
    </row>
    <row r="20" spans="1:18">
      <c r="A20" t="s">
        <v>148</v>
      </c>
      <c r="B20">
        <v>98469</v>
      </c>
      <c r="C20">
        <v>8413</v>
      </c>
      <c r="D20">
        <v>6457</v>
      </c>
      <c r="E20">
        <v>0</v>
      </c>
      <c r="G20" t="s">
        <v>228</v>
      </c>
      <c r="H20" t="s">
        <v>73</v>
      </c>
      <c r="K20" s="47" t="s">
        <v>73</v>
      </c>
    </row>
    <row r="21" spans="1:18">
      <c r="A21" t="s">
        <v>149</v>
      </c>
      <c r="B21">
        <v>3434</v>
      </c>
      <c r="C21">
        <v>502</v>
      </c>
      <c r="D21">
        <v>280</v>
      </c>
      <c r="E21">
        <v>0</v>
      </c>
      <c r="G21" t="s">
        <v>229</v>
      </c>
      <c r="H21" t="s">
        <v>74</v>
      </c>
      <c r="K21" s="47" t="s">
        <v>74</v>
      </c>
    </row>
    <row r="22" spans="1:18">
      <c r="A22" t="s">
        <v>150</v>
      </c>
      <c r="B22">
        <v>98172</v>
      </c>
      <c r="C22">
        <v>8373</v>
      </c>
      <c r="D22">
        <v>6471</v>
      </c>
      <c r="E22">
        <v>0</v>
      </c>
    </row>
    <row r="23" spans="1:18">
      <c r="A23" t="s">
        <v>151</v>
      </c>
      <c r="B23">
        <v>3537</v>
      </c>
      <c r="C23">
        <v>342</v>
      </c>
      <c r="D23">
        <v>352</v>
      </c>
      <c r="E23">
        <v>0</v>
      </c>
    </row>
    <row r="24" spans="1:18">
      <c r="A24" t="s">
        <v>152</v>
      </c>
      <c r="B24">
        <v>105698</v>
      </c>
      <c r="C24">
        <v>9129</v>
      </c>
      <c r="D24">
        <v>7071</v>
      </c>
      <c r="E24">
        <v>0</v>
      </c>
      <c r="Q24" t="s">
        <v>224</v>
      </c>
      <c r="R24" s="37">
        <f>IF(OR(ISNA(R25),SUM(R25:R26)=0),NA(),(R25-R26)/R25)</f>
        <v>0.9243447180301827</v>
      </c>
    </row>
    <row r="25" spans="1:18">
      <c r="A25" t="s">
        <v>153</v>
      </c>
      <c r="B25">
        <v>5278</v>
      </c>
      <c r="C25">
        <v>738</v>
      </c>
      <c r="D25">
        <v>227</v>
      </c>
      <c r="E25">
        <v>0</v>
      </c>
      <c r="Q25" s="49" t="s">
        <v>238</v>
      </c>
      <c r="R25">
        <f>VLOOKUP(Q24&amp;Q25,Type_1[],$N$1,FALSE)</f>
        <v>5036</v>
      </c>
    </row>
    <row r="26" spans="1:18">
      <c r="A26" t="s">
        <v>154</v>
      </c>
      <c r="B26">
        <v>112649</v>
      </c>
      <c r="C26">
        <v>9640</v>
      </c>
      <c r="D26">
        <v>7337</v>
      </c>
      <c r="E26">
        <v>0</v>
      </c>
      <c r="Q26" s="49" t="s">
        <v>239</v>
      </c>
      <c r="R26">
        <f>VLOOKUP(Q24&amp;Q26,Type_1[],$N$1,FALSE)</f>
        <v>381</v>
      </c>
    </row>
    <row r="27" spans="1:18">
      <c r="A27" t="s">
        <v>155</v>
      </c>
      <c r="B27">
        <v>5396</v>
      </c>
      <c r="C27">
        <v>477</v>
      </c>
      <c r="D27">
        <v>552</v>
      </c>
      <c r="E27">
        <v>0</v>
      </c>
      <c r="Q27" s="48" t="s">
        <v>223</v>
      </c>
      <c r="R27">
        <f>IF(OR(ISNA(R28),SUM(R28:R29)=0),NA(),(R28-R29)/R28)</f>
        <v>0.94461255098013419</v>
      </c>
    </row>
    <row r="28" spans="1:18">
      <c r="A28" t="s">
        <v>156</v>
      </c>
      <c r="B28">
        <v>78054</v>
      </c>
      <c r="C28">
        <v>6741</v>
      </c>
      <c r="D28">
        <v>5264</v>
      </c>
      <c r="E28">
        <v>0</v>
      </c>
      <c r="Q28" s="49" t="s">
        <v>238</v>
      </c>
      <c r="R28">
        <f>VLOOKUP(Q27&amp;Q28,Type_1[],$N$1,FALSE)</f>
        <v>7601</v>
      </c>
    </row>
    <row r="29" spans="1:18">
      <c r="A29" t="s">
        <v>157</v>
      </c>
      <c r="B29">
        <v>3119</v>
      </c>
      <c r="C29">
        <v>231</v>
      </c>
      <c r="D29">
        <v>259</v>
      </c>
      <c r="E29">
        <v>0</v>
      </c>
      <c r="Q29" s="49" t="s">
        <v>239</v>
      </c>
      <c r="R29">
        <f>VLOOKUP(Q27&amp;Q29,Type_1[],$N$1,FALSE)</f>
        <v>421</v>
      </c>
    </row>
    <row r="30" spans="1:18">
      <c r="A30" t="s">
        <v>158</v>
      </c>
      <c r="B30">
        <v>65862</v>
      </c>
      <c r="C30">
        <v>6511</v>
      </c>
      <c r="D30">
        <v>5036</v>
      </c>
      <c r="E30">
        <v>0</v>
      </c>
      <c r="Q30" t="s">
        <v>214</v>
      </c>
      <c r="R30">
        <f>IF(OR(ISNA(R31),SUM(R31:R32)=0),NA(),(R31-R32)/R31)</f>
        <v>0.8698544698544699</v>
      </c>
    </row>
    <row r="31" spans="1:18">
      <c r="A31" t="s">
        <v>159</v>
      </c>
      <c r="B31">
        <v>4322</v>
      </c>
      <c r="C31">
        <v>591</v>
      </c>
      <c r="D31">
        <v>381</v>
      </c>
      <c r="E31">
        <v>0</v>
      </c>
      <c r="Q31" s="49" t="s">
        <v>238</v>
      </c>
      <c r="R31">
        <f>VLOOKUP(Q30&amp;Q31,Type_1[],$N$1,FALSE)</f>
        <v>2405</v>
      </c>
    </row>
    <row r="32" spans="1:18">
      <c r="A32" t="s">
        <v>160</v>
      </c>
      <c r="B32">
        <v>111987</v>
      </c>
      <c r="C32">
        <v>9930</v>
      </c>
      <c r="D32">
        <v>7601</v>
      </c>
      <c r="E32">
        <v>0</v>
      </c>
      <c r="Q32" s="49" t="s">
        <v>239</v>
      </c>
      <c r="R32">
        <f>VLOOKUP(Q30&amp;Q32,Type_1[],$N$1,FALSE)</f>
        <v>313</v>
      </c>
    </row>
    <row r="33" spans="1:18">
      <c r="A33" t="s">
        <v>161</v>
      </c>
      <c r="B33">
        <v>5450</v>
      </c>
      <c r="C33">
        <v>489</v>
      </c>
      <c r="D33">
        <v>421</v>
      </c>
      <c r="E33">
        <v>0</v>
      </c>
      <c r="Q33" t="s">
        <v>215</v>
      </c>
      <c r="R33">
        <f>IF(OR(ISNA(R34),SUM(R34:R35)=0),NA(),(R34-R35)/R34)</f>
        <v>0.96179913739987677</v>
      </c>
    </row>
    <row r="34" spans="1:18">
      <c r="A34" t="s">
        <v>162</v>
      </c>
      <c r="B34">
        <v>0</v>
      </c>
      <c r="C34">
        <v>0</v>
      </c>
      <c r="D34">
        <v>0</v>
      </c>
      <c r="E34">
        <v>0</v>
      </c>
      <c r="Q34" s="49" t="s">
        <v>238</v>
      </c>
      <c r="R34">
        <f>VLOOKUP(Q33&amp;Q34,Type_1[],$N$1,FALSE)</f>
        <v>4869</v>
      </c>
    </row>
    <row r="35" spans="1:18">
      <c r="A35" t="s">
        <v>163</v>
      </c>
      <c r="B35">
        <v>0</v>
      </c>
      <c r="C35">
        <v>0</v>
      </c>
      <c r="D35">
        <v>0</v>
      </c>
      <c r="E35">
        <v>0</v>
      </c>
      <c r="Q35" s="49" t="s">
        <v>239</v>
      </c>
      <c r="R35">
        <f>VLOOKUP(Q33&amp;Q35,Type_1[],$N$1,FALSE)</f>
        <v>186</v>
      </c>
    </row>
    <row r="36" spans="1:18">
      <c r="A36" t="s">
        <v>166</v>
      </c>
      <c r="B36">
        <v>99731</v>
      </c>
      <c r="C36">
        <v>8587</v>
      </c>
      <c r="D36">
        <v>6755</v>
      </c>
      <c r="E36">
        <v>0</v>
      </c>
      <c r="Q36" t="s">
        <v>216</v>
      </c>
      <c r="R36">
        <f>IF(OR(ISNA(R37),SUM(R37:R38)=0),NA(),(R37-R38)/R37)</f>
        <v>0.82763177213331374</v>
      </c>
    </row>
    <row r="37" spans="1:18">
      <c r="A37" t="s">
        <v>167</v>
      </c>
      <c r="B37">
        <v>1530</v>
      </c>
      <c r="C37">
        <v>171</v>
      </c>
      <c r="D37">
        <v>195</v>
      </c>
      <c r="E37">
        <v>0</v>
      </c>
      <c r="Q37" s="49" t="s">
        <v>238</v>
      </c>
      <c r="R37">
        <f>VLOOKUP(Q36&amp;Q37,Type_1[],$N$1,FALSE)</f>
        <v>6811</v>
      </c>
    </row>
    <row r="38" spans="1:18">
      <c r="A38" t="s">
        <v>168</v>
      </c>
      <c r="B38">
        <v>68906</v>
      </c>
      <c r="C38">
        <v>5966</v>
      </c>
      <c r="D38">
        <v>4419</v>
      </c>
      <c r="E38">
        <v>0</v>
      </c>
      <c r="Q38" s="49" t="s">
        <v>239</v>
      </c>
      <c r="R38">
        <f>VLOOKUP(Q36&amp;Q38,Type_1[],$N$1,FALSE)</f>
        <v>1174</v>
      </c>
    </row>
    <row r="39" spans="1:18">
      <c r="A39" t="s">
        <v>169</v>
      </c>
      <c r="B39">
        <v>2961</v>
      </c>
      <c r="C39">
        <v>317</v>
      </c>
      <c r="D39">
        <v>273</v>
      </c>
      <c r="E39">
        <v>0</v>
      </c>
      <c r="Q39" t="s">
        <v>217</v>
      </c>
      <c r="R39">
        <f>IF(OR(ISNA(R40),SUM(R40:R41)=0),NA(),(R40-R41)/R40)</f>
        <v>0.92703862660944203</v>
      </c>
    </row>
    <row r="40" spans="1:18">
      <c r="A40" t="s">
        <v>170</v>
      </c>
      <c r="B40">
        <v>96738</v>
      </c>
      <c r="C40">
        <v>8069</v>
      </c>
      <c r="D40">
        <v>6358</v>
      </c>
      <c r="E40">
        <v>0</v>
      </c>
      <c r="Q40" s="49" t="s">
        <v>238</v>
      </c>
      <c r="R40">
        <f>VLOOKUP(Q39&amp;Q40,Type_1[],$N$1,FALSE)</f>
        <v>8854</v>
      </c>
    </row>
    <row r="41" spans="1:18">
      <c r="A41" t="s">
        <v>171</v>
      </c>
      <c r="B41">
        <v>3595</v>
      </c>
      <c r="C41">
        <v>526</v>
      </c>
      <c r="D41">
        <v>435</v>
      </c>
      <c r="E41">
        <v>0</v>
      </c>
      <c r="Q41" s="49" t="s">
        <v>239</v>
      </c>
      <c r="R41">
        <f>VLOOKUP(Q39&amp;Q41,Type_1[],$N$1,FALSE)</f>
        <v>646</v>
      </c>
    </row>
    <row r="42" spans="1:18">
      <c r="A42" t="s">
        <v>174</v>
      </c>
      <c r="B42">
        <v>106868</v>
      </c>
      <c r="C42">
        <v>8612</v>
      </c>
      <c r="D42">
        <v>6811</v>
      </c>
      <c r="E42">
        <v>0</v>
      </c>
      <c r="Q42" t="s">
        <v>218</v>
      </c>
      <c r="R42">
        <f>IF(OR(ISNA(R43),SUM(R43:R44)=0),NA(),(R43-R44)/R43)</f>
        <v>0.95807158509861212</v>
      </c>
    </row>
    <row r="43" spans="1:18">
      <c r="A43" t="s">
        <v>175</v>
      </c>
      <c r="B43">
        <v>8411</v>
      </c>
      <c r="C43">
        <v>926</v>
      </c>
      <c r="D43">
        <v>1174</v>
      </c>
      <c r="E43">
        <v>0</v>
      </c>
      <c r="Q43" s="49" t="s">
        <v>238</v>
      </c>
      <c r="R43">
        <f>VLOOKUP(Q42&amp;Q43,Type_1[],$N$1,FALSE)</f>
        <v>6845</v>
      </c>
    </row>
    <row r="44" spans="1:18">
      <c r="A44" t="s">
        <v>176</v>
      </c>
      <c r="B44">
        <v>132600</v>
      </c>
      <c r="C44">
        <v>11492</v>
      </c>
      <c r="D44">
        <v>8854</v>
      </c>
      <c r="E44">
        <v>0</v>
      </c>
      <c r="Q44" s="49" t="s">
        <v>239</v>
      </c>
      <c r="R44">
        <f>VLOOKUP(Q42&amp;Q44,Type_1[],$N$1,FALSE)</f>
        <v>287</v>
      </c>
    </row>
    <row r="45" spans="1:18">
      <c r="A45" t="s">
        <v>177</v>
      </c>
      <c r="B45">
        <v>5531</v>
      </c>
      <c r="C45">
        <v>1020</v>
      </c>
      <c r="D45">
        <v>646</v>
      </c>
      <c r="E45">
        <v>0</v>
      </c>
      <c r="Q45" t="s">
        <v>219</v>
      </c>
      <c r="R45">
        <f>IF(OR(ISNA(R46),SUM(R46:R47)=0),NA(),(R46-R47)/R46)</f>
        <v>0.93158225857187793</v>
      </c>
    </row>
    <row r="46" spans="1:18">
      <c r="A46" t="s">
        <v>178</v>
      </c>
      <c r="B46">
        <v>108738</v>
      </c>
      <c r="C46">
        <v>8744</v>
      </c>
      <c r="D46">
        <v>6671</v>
      </c>
      <c r="E46">
        <v>0</v>
      </c>
      <c r="Q46" s="49" t="s">
        <v>238</v>
      </c>
      <c r="R46">
        <f>VLOOKUP(Q45&amp;Q46,Type_1[],$N$1,FALSE)</f>
        <v>6358</v>
      </c>
    </row>
    <row r="47" spans="1:18">
      <c r="A47" t="s">
        <v>179</v>
      </c>
      <c r="B47">
        <v>3709</v>
      </c>
      <c r="C47">
        <v>487</v>
      </c>
      <c r="D47">
        <v>448</v>
      </c>
      <c r="E47">
        <v>0</v>
      </c>
      <c r="Q47" s="49" t="s">
        <v>239</v>
      </c>
      <c r="R47">
        <f>VLOOKUP(Q45&amp;Q47,Type_1[],$N$1,FALSE)</f>
        <v>435</v>
      </c>
    </row>
    <row r="48" spans="1:18">
      <c r="A48" t="s">
        <v>184</v>
      </c>
      <c r="B48">
        <v>116834</v>
      </c>
      <c r="C48">
        <v>9998</v>
      </c>
      <c r="D48">
        <v>7812</v>
      </c>
      <c r="E48">
        <v>0</v>
      </c>
      <c r="Q48" t="s">
        <v>220</v>
      </c>
      <c r="R48">
        <f>IF(OR(ISNA(R49),SUM(R49:R50)=0),NA(),(R49-R50)/R49)</f>
        <v>0.95079787234042556</v>
      </c>
    </row>
    <row r="49" spans="1:18">
      <c r="A49" t="s">
        <v>185</v>
      </c>
      <c r="B49">
        <v>4853</v>
      </c>
      <c r="C49">
        <v>541</v>
      </c>
      <c r="D49">
        <v>476</v>
      </c>
      <c r="E49">
        <v>0</v>
      </c>
      <c r="Q49" s="49" t="s">
        <v>238</v>
      </c>
      <c r="R49">
        <f>VLOOKUP(Q48&amp;Q49,Type_1[],$N$1,FALSE)</f>
        <v>5264</v>
      </c>
    </row>
    <row r="50" spans="1:18">
      <c r="A50" t="s">
        <v>186</v>
      </c>
      <c r="B50">
        <v>154813</v>
      </c>
      <c r="C50">
        <v>11955</v>
      </c>
      <c r="D50">
        <v>9046</v>
      </c>
      <c r="E50">
        <v>0</v>
      </c>
      <c r="Q50" s="49" t="s">
        <v>239</v>
      </c>
      <c r="R50">
        <f>VLOOKUP(Q48&amp;Q50,Type_1[],$N$1,FALSE)</f>
        <v>259</v>
      </c>
    </row>
    <row r="51" spans="1:18">
      <c r="A51" t="s">
        <v>187</v>
      </c>
      <c r="B51">
        <v>12513</v>
      </c>
      <c r="C51">
        <v>1676</v>
      </c>
      <c r="D51">
        <v>785</v>
      </c>
      <c r="E51">
        <v>0</v>
      </c>
      <c r="Q51" t="s">
        <v>222</v>
      </c>
      <c r="R51">
        <f>IF(OR(ISNA(R52),SUM(R52:R53)=0),NA(),(R52-R53)/R52)</f>
        <v>0.88792930307290618</v>
      </c>
    </row>
    <row r="52" spans="1:18">
      <c r="Q52" s="49" t="s">
        <v>238</v>
      </c>
      <c r="R52">
        <f>VLOOKUP(Q51&amp;Q52,Type_1[],$N$1,FALSE)</f>
        <v>4979</v>
      </c>
    </row>
    <row r="53" spans="1:18">
      <c r="Q53" s="49" t="s">
        <v>239</v>
      </c>
      <c r="R53">
        <f>VLOOKUP(Q51&amp;Q53,Type_1[],$N$1,FALSE)</f>
        <v>558</v>
      </c>
    </row>
    <row r="54" spans="1:18">
      <c r="Q54" t="s">
        <v>221</v>
      </c>
      <c r="R54">
        <f>IF(OR(ISNA(R55),SUM(R55:R56)=0),NA(),(R55-R56)/R55)</f>
        <v>0.76576886670682387</v>
      </c>
    </row>
    <row r="55" spans="1:18">
      <c r="Q55" s="49" t="s">
        <v>238</v>
      </c>
      <c r="R55">
        <f>VLOOKUP(Q54&amp;Q55,Type_1[],$N$1,FALSE)</f>
        <v>11621</v>
      </c>
    </row>
    <row r="56" spans="1:18">
      <c r="Q56" s="49" t="s">
        <v>239</v>
      </c>
      <c r="R56">
        <f>VLOOKUP(Q54&amp;Q56,Type_1[],$N$1,FALSE)</f>
        <v>2722</v>
      </c>
    </row>
    <row r="57" spans="1:18">
      <c r="Q57" t="s">
        <v>233</v>
      </c>
      <c r="R57">
        <f>IF(OR(ISNA(R58),SUM(R58:R59)=0),NA(),(R58-R59)/R58)</f>
        <v>0.96789704426530898</v>
      </c>
    </row>
    <row r="58" spans="1:18">
      <c r="Q58" s="49" t="s">
        <v>238</v>
      </c>
      <c r="R58">
        <f>VLOOKUP(Q57&amp;Q58,Type_1[],$N$1,FALSE)</f>
        <v>7071</v>
      </c>
    </row>
    <row r="59" spans="1:18">
      <c r="Q59" s="49" t="s">
        <v>239</v>
      </c>
      <c r="R59">
        <f>VLOOKUP(Q57&amp;Q59,Type_1[],$N$1,FALSE)</f>
        <v>227</v>
      </c>
    </row>
    <row r="60" spans="1:18">
      <c r="Q60" t="s">
        <v>230</v>
      </c>
      <c r="R60">
        <f>IF(OR(ISNA(R61),SUM(R61:R62)=0),NA(),(R61-R62)/R61)</f>
        <v>0.93284365162644278</v>
      </c>
    </row>
    <row r="61" spans="1:18">
      <c r="Q61" s="49" t="s">
        <v>238</v>
      </c>
      <c r="R61">
        <f>VLOOKUP(Q60&amp;Q61,Type_1[],$N$1,FALSE)</f>
        <v>6671</v>
      </c>
    </row>
    <row r="62" spans="1:18">
      <c r="Q62" s="49" t="s">
        <v>239</v>
      </c>
      <c r="R62">
        <f>VLOOKUP(Q60&amp;Q62,Type_1[],$N$1,FALSE)</f>
        <v>448</v>
      </c>
    </row>
    <row r="63" spans="1:18">
      <c r="Q63" t="s">
        <v>231</v>
      </c>
      <c r="R63">
        <f>IF(OR(ISNA(R64),SUM(R64:R65)=0),NA(),(R64-R65)/R64)</f>
        <v>0.95133118534848227</v>
      </c>
    </row>
    <row r="64" spans="1:18">
      <c r="Q64" s="49" t="s">
        <v>238</v>
      </c>
      <c r="R64">
        <f>VLOOKUP(Q63&amp;Q64,Type_1[],$N$1,FALSE)</f>
        <v>5897</v>
      </c>
    </row>
    <row r="65" spans="17:18">
      <c r="Q65" s="49" t="s">
        <v>239</v>
      </c>
      <c r="R65">
        <f>VLOOKUP(Q63&amp;Q65,Type_1[],$N$1,FALSE)</f>
        <v>287</v>
      </c>
    </row>
    <row r="66" spans="17:18">
      <c r="Q66" t="s">
        <v>232</v>
      </c>
      <c r="R66">
        <f>IF(OR(ISNA(R67),SUM(R67:R68)=0),NA(),(R67-R68)/R67)</f>
        <v>0.94560346159789832</v>
      </c>
    </row>
    <row r="67" spans="17:18">
      <c r="Q67" s="49" t="s">
        <v>238</v>
      </c>
      <c r="R67">
        <f>VLOOKUP(Q66&amp;Q67,Type_1[],$N$1,FALSE)</f>
        <v>6471</v>
      </c>
    </row>
    <row r="68" spans="17:18">
      <c r="Q68" s="49" t="s">
        <v>239</v>
      </c>
      <c r="R68">
        <f>VLOOKUP(Q66&amp;Q68,Type_1[],$N$1,FALSE)</f>
        <v>352</v>
      </c>
    </row>
    <row r="69" spans="17:18">
      <c r="Q69" t="s">
        <v>227</v>
      </c>
      <c r="R69">
        <f>IF(OR(ISNA(R70),SUM(R70:R71)=0),NA(),(R70-R71)/R70)</f>
        <v>0.92476489028213171</v>
      </c>
    </row>
    <row r="70" spans="17:18">
      <c r="Q70" s="49" t="s">
        <v>238</v>
      </c>
      <c r="R70">
        <f>VLOOKUP(Q69&amp;Q70,Type_1[],$N$1,FALSE)</f>
        <v>7337</v>
      </c>
    </row>
    <row r="71" spans="17:18">
      <c r="Q71" s="49" t="s">
        <v>239</v>
      </c>
      <c r="R71">
        <f>VLOOKUP(Q69&amp;Q71,Type_1[],$N$1,FALSE)</f>
        <v>552</v>
      </c>
    </row>
    <row r="72" spans="17:18">
      <c r="Q72" t="s">
        <v>228</v>
      </c>
      <c r="R72">
        <f>IF(OR(ISNA(R73),SUM(R73:R74)=0),NA(),(R73-R74)/R73)</f>
        <v>0.95663620876568067</v>
      </c>
    </row>
    <row r="73" spans="17:18">
      <c r="Q73" s="49" t="s">
        <v>238</v>
      </c>
      <c r="R73">
        <f>VLOOKUP(Q72&amp;Q73,Type_1[],$N$1,FALSE)</f>
        <v>6457</v>
      </c>
    </row>
    <row r="74" spans="17:18">
      <c r="Q74" s="49" t="s">
        <v>239</v>
      </c>
      <c r="R74">
        <f>VLOOKUP(Q72&amp;Q74,Type_1[],$N$1,FALSE)</f>
        <v>280</v>
      </c>
    </row>
    <row r="75" spans="17:18">
      <c r="Q75" t="s">
        <v>229</v>
      </c>
      <c r="R75">
        <f>IF(OR(ISNA(R76),SUM(R76:R77)=0),NA(),(R76-R77)/R76)</f>
        <v>0.913221313287641</v>
      </c>
    </row>
    <row r="76" spans="17:18">
      <c r="Q76" s="49" t="s">
        <v>238</v>
      </c>
      <c r="R76">
        <f>VLOOKUP(Q75&amp;Q76,Type_1[],$N$1,FALSE)</f>
        <v>9046</v>
      </c>
    </row>
    <row r="77" spans="17:18">
      <c r="Q77" s="49" t="s">
        <v>239</v>
      </c>
      <c r="R77">
        <f>VLOOKUP(Q75&amp;Q77,Type_1[],$N$1,FALSE)</f>
        <v>785</v>
      </c>
    </row>
    <row r="78" spans="17:18">
      <c r="Q78" t="s">
        <v>226</v>
      </c>
      <c r="R78">
        <f>IF(OR(ISNA(R79),SUM(R79:R80)=0),NA(),(R79-R80)/R79)</f>
        <v>0.93563159903320192</v>
      </c>
    </row>
    <row r="79" spans="17:18">
      <c r="Q79" s="49" t="s">
        <v>238</v>
      </c>
      <c r="R79">
        <f>VLOOKUP(Q78&amp;Q79,Type_1[],$N$1,FALSE)</f>
        <v>7861</v>
      </c>
    </row>
    <row r="80" spans="17:18">
      <c r="Q80" s="49" t="s">
        <v>239</v>
      </c>
      <c r="R80">
        <f>VLOOKUP(Q78&amp;Q80,Type_1[],$N$1,FALSE)</f>
        <v>506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3:E30"/>
  <sheetViews>
    <sheetView workbookViewId="0">
      <selection activeCell="A16" sqref="A16:E19"/>
    </sheetView>
  </sheetViews>
  <sheetFormatPr defaultRowHeight="15"/>
  <cols>
    <col min="2" max="2" width="13.85546875" bestFit="1" customWidth="1"/>
  </cols>
  <sheetData>
    <row r="3" spans="2:5">
      <c r="B3" s="3" t="s">
        <v>12</v>
      </c>
    </row>
    <row r="4" spans="2:5">
      <c r="B4" s="8" t="s">
        <v>13</v>
      </c>
      <c r="C4" s="9">
        <v>40909</v>
      </c>
      <c r="D4" s="9">
        <v>40940</v>
      </c>
      <c r="E4" s="9">
        <v>40969</v>
      </c>
    </row>
    <row r="5" spans="2:5" ht="30">
      <c r="B5" s="10" t="s">
        <v>14</v>
      </c>
      <c r="C5" s="11">
        <v>0.9204</v>
      </c>
      <c r="D5" s="11">
        <v>0.92359999999999998</v>
      </c>
      <c r="E5" s="11">
        <v>0.94740000000000002</v>
      </c>
    </row>
    <row r="6" spans="2:5" ht="30">
      <c r="B6" s="10" t="s">
        <v>15</v>
      </c>
      <c r="C6" s="11">
        <v>0.9204</v>
      </c>
      <c r="D6" s="11">
        <v>0.92600000000000005</v>
      </c>
      <c r="E6" s="11">
        <v>0.94850000000000001</v>
      </c>
    </row>
    <row r="7" spans="2:5">
      <c r="B7" s="1" t="s">
        <v>16</v>
      </c>
      <c r="C7" s="11">
        <v>0.91400000000000003</v>
      </c>
      <c r="D7" s="11">
        <v>0.91800000000000004</v>
      </c>
      <c r="E7" s="11">
        <v>0.91800000000000004</v>
      </c>
    </row>
    <row r="8" spans="2:5">
      <c r="B8" s="1" t="s">
        <v>17</v>
      </c>
      <c r="C8" s="12">
        <v>0.92</v>
      </c>
      <c r="D8" s="11">
        <v>0.92600000000000005</v>
      </c>
      <c r="E8" s="11">
        <v>0.94850000000000001</v>
      </c>
    </row>
    <row r="9" spans="2:5">
      <c r="B9" s="1" t="s">
        <v>18</v>
      </c>
      <c r="C9" s="12">
        <v>0.92</v>
      </c>
      <c r="D9" s="12">
        <v>0.92</v>
      </c>
      <c r="E9" s="12">
        <v>0.92</v>
      </c>
    </row>
    <row r="10" spans="2:5">
      <c r="B10" s="1" t="s">
        <v>19</v>
      </c>
      <c r="C10" s="11">
        <v>0.95069999999999999</v>
      </c>
      <c r="D10" s="12">
        <v>0.95</v>
      </c>
      <c r="E10" s="13" t="s">
        <v>20</v>
      </c>
    </row>
    <row r="11" spans="2:5">
      <c r="B11" s="1" t="s">
        <v>21</v>
      </c>
      <c r="C11" s="11">
        <v>0.98199999999999998</v>
      </c>
      <c r="D11" s="11">
        <v>0.98499999999999999</v>
      </c>
      <c r="E11" s="11">
        <v>0.98799999999999999</v>
      </c>
    </row>
    <row r="12" spans="2:5">
      <c r="B12" s="1" t="s">
        <v>22</v>
      </c>
      <c r="C12" s="71" t="s">
        <v>23</v>
      </c>
      <c r="D12" s="72"/>
      <c r="E12" s="73"/>
    </row>
    <row r="13" spans="2:5">
      <c r="B13" s="3"/>
      <c r="C13" s="14"/>
      <c r="D13" s="14"/>
      <c r="E13" s="14"/>
    </row>
    <row r="14" spans="2:5">
      <c r="B14" s="3"/>
      <c r="C14" s="14"/>
      <c r="D14" s="14"/>
      <c r="E14" s="14"/>
    </row>
    <row r="15" spans="2:5">
      <c r="B15" s="3" t="s">
        <v>0</v>
      </c>
      <c r="C15" s="15"/>
      <c r="D15" s="14"/>
      <c r="E15" s="14"/>
    </row>
    <row r="16" spans="2:5">
      <c r="B16" s="8" t="s">
        <v>13</v>
      </c>
      <c r="C16" s="16">
        <v>40909</v>
      </c>
      <c r="D16" s="9">
        <v>40940</v>
      </c>
      <c r="E16" s="9">
        <v>40969</v>
      </c>
    </row>
    <row r="17" spans="2:5">
      <c r="B17" s="1" t="s">
        <v>24</v>
      </c>
      <c r="C17" s="17">
        <v>0.96789999999999998</v>
      </c>
      <c r="D17" s="11">
        <v>0.97870000000000001</v>
      </c>
      <c r="E17" s="11">
        <v>0.97070000000000001</v>
      </c>
    </row>
    <row r="18" spans="2:5">
      <c r="B18" s="1" t="s">
        <v>25</v>
      </c>
      <c r="C18" s="64" t="s">
        <v>26</v>
      </c>
      <c r="D18" s="65"/>
      <c r="E18" s="66"/>
    </row>
    <row r="19" spans="2:5">
      <c r="B19" s="1" t="s">
        <v>21</v>
      </c>
      <c r="C19" s="64" t="s">
        <v>27</v>
      </c>
      <c r="D19" s="65"/>
      <c r="E19" s="66"/>
    </row>
    <row r="20" spans="2:5">
      <c r="B20" s="1" t="s">
        <v>28</v>
      </c>
      <c r="C20" s="64" t="s">
        <v>23</v>
      </c>
      <c r="D20" s="65"/>
      <c r="E20" s="66"/>
    </row>
    <row r="23" spans="2:5" ht="45">
      <c r="B23" s="18" t="s">
        <v>29</v>
      </c>
      <c r="C23" s="67" t="s">
        <v>30</v>
      </c>
      <c r="D23" s="68"/>
      <c r="E23" s="19"/>
    </row>
    <row r="24" spans="2:5">
      <c r="B24" s="20" t="s">
        <v>31</v>
      </c>
      <c r="C24" s="69"/>
      <c r="D24" s="70"/>
      <c r="E24" s="19"/>
    </row>
    <row r="25" spans="2:5" ht="45">
      <c r="B25" s="18" t="s">
        <v>32</v>
      </c>
      <c r="C25" s="67" t="s">
        <v>30</v>
      </c>
      <c r="D25" s="68"/>
      <c r="E25" s="19"/>
    </row>
    <row r="26" spans="2:5" ht="30">
      <c r="B26" s="20" t="s">
        <v>33</v>
      </c>
      <c r="C26" s="69"/>
      <c r="D26" s="70"/>
      <c r="E26" s="19"/>
    </row>
    <row r="27" spans="2:5" ht="45">
      <c r="B27" s="18" t="s">
        <v>34</v>
      </c>
      <c r="C27" s="67" t="s">
        <v>30</v>
      </c>
      <c r="D27" s="68"/>
      <c r="E27" s="19"/>
    </row>
    <row r="28" spans="2:5">
      <c r="B28" s="20" t="s">
        <v>35</v>
      </c>
      <c r="C28" s="69"/>
      <c r="D28" s="70"/>
      <c r="E28" s="19"/>
    </row>
    <row r="29" spans="2:5">
      <c r="C29" s="21"/>
      <c r="D29" s="19"/>
      <c r="E29" s="19"/>
    </row>
    <row r="30" spans="2:5">
      <c r="C30" s="21"/>
      <c r="D30" s="19"/>
      <c r="E30" s="19"/>
    </row>
  </sheetData>
  <mergeCells count="7">
    <mergeCell ref="C27:D28"/>
    <mergeCell ref="C12:E12"/>
    <mergeCell ref="C18:E18"/>
    <mergeCell ref="C19:E19"/>
    <mergeCell ref="C20:E20"/>
    <mergeCell ref="C23:D24"/>
    <mergeCell ref="C25:D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0"/>
  <sheetViews>
    <sheetView workbookViewId="0">
      <selection activeCell="A16" sqref="A16:E19"/>
    </sheetView>
  </sheetViews>
  <sheetFormatPr defaultRowHeight="15"/>
  <cols>
    <col min="1" max="1" width="11.7109375" bestFit="1" customWidth="1"/>
    <col min="2" max="2" width="30" bestFit="1" customWidth="1"/>
    <col min="3" max="3" width="31.85546875" bestFit="1" customWidth="1"/>
  </cols>
  <sheetData>
    <row r="2" spans="1:3" ht="15.75" thickBot="1"/>
    <row r="3" spans="1:3" ht="15.75" thickBot="1">
      <c r="A3" s="22" t="s">
        <v>36</v>
      </c>
      <c r="B3" s="23" t="s">
        <v>0</v>
      </c>
      <c r="C3" s="23" t="s">
        <v>4</v>
      </c>
    </row>
    <row r="4" spans="1:3" ht="15.75" thickBot="1">
      <c r="A4" s="24" t="s">
        <v>37</v>
      </c>
      <c r="B4" s="25" t="s">
        <v>38</v>
      </c>
      <c r="C4" s="25" t="s">
        <v>39</v>
      </c>
    </row>
    <row r="5" spans="1:3" ht="15.75" thickBot="1">
      <c r="A5" s="24" t="s">
        <v>40</v>
      </c>
      <c r="B5" s="25"/>
      <c r="C5" s="25" t="s">
        <v>41</v>
      </c>
    </row>
    <row r="6" spans="1:3" ht="15.75" thickBot="1">
      <c r="A6" s="24" t="s">
        <v>42</v>
      </c>
      <c r="B6" s="25"/>
      <c r="C6" s="25" t="s">
        <v>43</v>
      </c>
    </row>
    <row r="7" spans="1:3" ht="15.75" thickBot="1">
      <c r="A7" s="24" t="s">
        <v>44</v>
      </c>
      <c r="B7" s="25" t="s">
        <v>38</v>
      </c>
      <c r="C7" s="25" t="s">
        <v>45</v>
      </c>
    </row>
    <row r="8" spans="1:3" ht="15.75" thickBot="1">
      <c r="A8" s="24" t="s">
        <v>46</v>
      </c>
      <c r="B8" s="25"/>
      <c r="C8" s="25" t="s">
        <v>47</v>
      </c>
    </row>
    <row r="9" spans="1:3" ht="15.75" thickBot="1">
      <c r="A9" s="24" t="s">
        <v>48</v>
      </c>
      <c r="B9" s="25" t="s">
        <v>49</v>
      </c>
      <c r="C9" s="25" t="s">
        <v>50</v>
      </c>
    </row>
    <row r="10" spans="1:3" ht="15.75" thickBot="1">
      <c r="A10" s="24" t="s">
        <v>51</v>
      </c>
      <c r="B10" s="25" t="s">
        <v>52</v>
      </c>
      <c r="C10" s="25" t="s">
        <v>53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A16" sqref="A16:E19"/>
    </sheetView>
  </sheetViews>
  <sheetFormatPr defaultRowHeight="15"/>
  <cols>
    <col min="2" max="2" width="34.42578125" bestFit="1" customWidth="1"/>
    <col min="3" max="3" width="21.7109375" bestFit="1" customWidth="1"/>
  </cols>
  <sheetData>
    <row r="1" spans="1:3" ht="15.75" thickBot="1"/>
    <row r="2" spans="1:3" ht="15.75" thickBot="1">
      <c r="A2" s="22" t="s">
        <v>36</v>
      </c>
      <c r="B2" s="23" t="s">
        <v>0</v>
      </c>
      <c r="C2" s="23" t="s">
        <v>4</v>
      </c>
    </row>
    <row r="3" spans="1:3">
      <c r="A3" s="26" t="s">
        <v>54</v>
      </c>
      <c r="B3" s="27" t="s">
        <v>55</v>
      </c>
      <c r="C3" s="28" t="s">
        <v>56</v>
      </c>
    </row>
    <row r="4" spans="1:3" ht="15.75" thickBot="1">
      <c r="A4" s="24" t="s">
        <v>57</v>
      </c>
      <c r="B4" s="25" t="s">
        <v>58</v>
      </c>
      <c r="C4" s="25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H21"/>
  <sheetViews>
    <sheetView workbookViewId="0">
      <selection activeCell="A16" sqref="A16:E19"/>
    </sheetView>
  </sheetViews>
  <sheetFormatPr defaultRowHeight="15"/>
  <cols>
    <col min="1" max="1" width="14.28515625" bestFit="1" customWidth="1"/>
    <col min="2" max="4" width="11.5703125" bestFit="1" customWidth="1"/>
  </cols>
  <sheetData>
    <row r="3" spans="1:4">
      <c r="A3" s="3" t="s">
        <v>0</v>
      </c>
    </row>
    <row r="4" spans="1:4">
      <c r="A4" s="1" t="s">
        <v>1</v>
      </c>
      <c r="B4" s="4">
        <v>40909</v>
      </c>
      <c r="C4" s="4">
        <v>40940</v>
      </c>
      <c r="D4" s="4">
        <v>40969</v>
      </c>
    </row>
    <row r="5" spans="1:4">
      <c r="A5" s="1" t="s">
        <v>60</v>
      </c>
      <c r="B5" s="5" t="s">
        <v>65</v>
      </c>
      <c r="C5" s="5" t="s">
        <v>67</v>
      </c>
      <c r="D5" s="5" t="s">
        <v>66</v>
      </c>
    </row>
    <row r="6" spans="1:4">
      <c r="A6" s="1" t="s">
        <v>61</v>
      </c>
      <c r="B6" s="5" t="s">
        <v>65</v>
      </c>
      <c r="C6" s="5" t="s">
        <v>65</v>
      </c>
      <c r="D6" s="5" t="s">
        <v>65</v>
      </c>
    </row>
    <row r="7" spans="1:4">
      <c r="A7" s="29" t="s">
        <v>62</v>
      </c>
      <c r="B7" s="30" t="s">
        <v>66</v>
      </c>
      <c r="C7" s="30" t="s">
        <v>66</v>
      </c>
      <c r="D7" s="30" t="s">
        <v>66</v>
      </c>
    </row>
    <row r="8" spans="1:4">
      <c r="A8" s="29" t="s">
        <v>63</v>
      </c>
      <c r="B8" s="30" t="s">
        <v>68</v>
      </c>
      <c r="C8" s="30" t="s">
        <v>68</v>
      </c>
      <c r="D8" s="30" t="s">
        <v>68</v>
      </c>
    </row>
    <row r="9" spans="1:4">
      <c r="A9" s="29" t="s">
        <v>64</v>
      </c>
      <c r="B9" s="30" t="s">
        <v>69</v>
      </c>
      <c r="C9" s="30" t="s">
        <v>69</v>
      </c>
      <c r="D9" s="30" t="s">
        <v>69</v>
      </c>
    </row>
    <row r="15" spans="1:4">
      <c r="A15" s="1" t="s">
        <v>4</v>
      </c>
      <c r="B15" s="2">
        <v>40909</v>
      </c>
      <c r="C15" s="2">
        <v>40940</v>
      </c>
      <c r="D15" s="2">
        <v>40969</v>
      </c>
    </row>
    <row r="16" spans="1:4">
      <c r="A16" s="1" t="s">
        <v>60</v>
      </c>
      <c r="B16" s="31">
        <v>0.9</v>
      </c>
      <c r="C16" s="31">
        <v>0.9</v>
      </c>
      <c r="D16" s="31">
        <v>0.9</v>
      </c>
    </row>
    <row r="17" spans="1:8">
      <c r="A17" s="1" t="s">
        <v>61</v>
      </c>
      <c r="B17" s="31">
        <v>0.93</v>
      </c>
      <c r="C17" s="31">
        <v>0.93</v>
      </c>
      <c r="D17" s="31">
        <v>0.93</v>
      </c>
    </row>
    <row r="18" spans="1:8">
      <c r="A18" s="29" t="s">
        <v>62</v>
      </c>
      <c r="B18" s="31">
        <v>0.91</v>
      </c>
      <c r="C18" s="31">
        <v>0.91</v>
      </c>
      <c r="D18" s="31">
        <v>0.91</v>
      </c>
    </row>
    <row r="19" spans="1:8">
      <c r="A19" s="29" t="s">
        <v>63</v>
      </c>
      <c r="B19" s="31">
        <v>0.9</v>
      </c>
      <c r="C19" s="31">
        <v>0.92</v>
      </c>
      <c r="D19" s="31">
        <v>0.92</v>
      </c>
    </row>
    <row r="20" spans="1:8">
      <c r="A20" s="29" t="s">
        <v>64</v>
      </c>
      <c r="B20" s="30" t="s">
        <v>69</v>
      </c>
      <c r="C20" s="30" t="s">
        <v>69</v>
      </c>
      <c r="D20" s="30" t="s">
        <v>69</v>
      </c>
    </row>
    <row r="21" spans="1:8">
      <c r="H21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A16" sqref="A16:E19"/>
    </sheetView>
  </sheetViews>
  <sheetFormatPr defaultRowHeight="15"/>
  <cols>
    <col min="1" max="1" width="14.28515625" bestFit="1" customWidth="1"/>
    <col min="2" max="4" width="11.5703125" bestFit="1" customWidth="1"/>
  </cols>
  <sheetData>
    <row r="3" spans="1:4">
      <c r="A3" s="3" t="s">
        <v>0</v>
      </c>
    </row>
    <row r="4" spans="1:4">
      <c r="A4" s="1" t="s">
        <v>1</v>
      </c>
      <c r="B4" s="4">
        <v>40909</v>
      </c>
      <c r="C4" s="4">
        <v>40940</v>
      </c>
      <c r="D4" s="4">
        <v>40969</v>
      </c>
    </row>
    <row r="5" spans="1:4">
      <c r="A5" s="1" t="s">
        <v>71</v>
      </c>
      <c r="B5" s="5" t="s">
        <v>68</v>
      </c>
      <c r="C5" s="5" t="s">
        <v>68</v>
      </c>
      <c r="D5" s="5" t="s">
        <v>68</v>
      </c>
    </row>
    <row r="6" spans="1:4">
      <c r="A6" s="1" t="s">
        <v>72</v>
      </c>
      <c r="B6" s="5" t="s">
        <v>68</v>
      </c>
      <c r="C6" s="5" t="s">
        <v>68</v>
      </c>
      <c r="D6" s="5" t="s">
        <v>68</v>
      </c>
    </row>
    <row r="7" spans="1:4">
      <c r="A7" s="29" t="s">
        <v>73</v>
      </c>
      <c r="B7" s="5" t="s">
        <v>68</v>
      </c>
      <c r="C7" s="5" t="s">
        <v>68</v>
      </c>
      <c r="D7" s="5" t="s">
        <v>68</v>
      </c>
    </row>
    <row r="8" spans="1:4">
      <c r="A8" s="29" t="s">
        <v>74</v>
      </c>
      <c r="B8" s="30" t="s">
        <v>65</v>
      </c>
      <c r="C8" s="30" t="s">
        <v>65</v>
      </c>
      <c r="D8" s="30" t="s">
        <v>65</v>
      </c>
    </row>
    <row r="9" spans="1:4">
      <c r="A9" s="29"/>
      <c r="B9" s="30"/>
      <c r="C9" s="30"/>
      <c r="D9" s="30"/>
    </row>
    <row r="15" spans="1:4">
      <c r="A15" s="1" t="s">
        <v>4</v>
      </c>
      <c r="B15" s="2">
        <v>40909</v>
      </c>
      <c r="C15" s="2">
        <v>40940</v>
      </c>
      <c r="D15" s="2">
        <v>40969</v>
      </c>
    </row>
    <row r="16" spans="1:4">
      <c r="A16" s="1" t="s">
        <v>71</v>
      </c>
      <c r="B16" s="31">
        <v>0.8</v>
      </c>
      <c r="C16" s="31">
        <v>0.8</v>
      </c>
      <c r="D16" s="31">
        <v>0.81</v>
      </c>
    </row>
    <row r="17" spans="1:4">
      <c r="A17" s="1" t="s">
        <v>72</v>
      </c>
      <c r="B17" s="31">
        <v>0.9</v>
      </c>
      <c r="C17" s="31">
        <v>0.9</v>
      </c>
      <c r="D17" s="31">
        <v>0.9</v>
      </c>
    </row>
    <row r="18" spans="1:4">
      <c r="A18" s="29" t="s">
        <v>73</v>
      </c>
      <c r="B18" s="32">
        <v>0.92900000000000005</v>
      </c>
      <c r="C18" s="31">
        <v>0.94</v>
      </c>
      <c r="D18" s="32">
        <v>0.94099999999999995</v>
      </c>
    </row>
    <row r="19" spans="1:4">
      <c r="A19" s="29" t="s">
        <v>74</v>
      </c>
      <c r="B19" s="31">
        <v>0.76</v>
      </c>
      <c r="C19" s="31">
        <v>0.89</v>
      </c>
      <c r="D19" s="31">
        <v>0.9</v>
      </c>
    </row>
    <row r="20" spans="1:4">
      <c r="A20" s="29"/>
      <c r="B20" s="30"/>
      <c r="C20" s="30"/>
      <c r="D20" s="3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1"/>
  <sheetViews>
    <sheetView showGridLines="0" tabSelected="1" topLeftCell="A3" zoomScaleNormal="100" workbookViewId="0">
      <selection activeCell="V9" sqref="V9"/>
    </sheetView>
  </sheetViews>
  <sheetFormatPr defaultColWidth="9.140625" defaultRowHeight="15" zeroHeight="1" outlineLevelRow="1"/>
  <cols>
    <col min="1" max="1" width="0.7109375" customWidth="1"/>
    <col min="2" max="2" width="10.7109375" bestFit="1" customWidth="1"/>
    <col min="3" max="3" width="27.7109375" bestFit="1" customWidth="1"/>
    <col min="4" max="4" width="8" bestFit="1" customWidth="1"/>
    <col min="5" max="6" width="7.28515625" bestFit="1" customWidth="1"/>
    <col min="7" max="7" width="1.140625" customWidth="1"/>
    <col min="8" max="8" width="2.85546875" customWidth="1"/>
    <col min="9" max="10" width="7.140625" bestFit="1" customWidth="1"/>
    <col min="11" max="11" width="1.42578125" customWidth="1"/>
    <col min="12" max="13" width="7.140625" bestFit="1" customWidth="1"/>
    <col min="14" max="14" width="1.28515625" customWidth="1"/>
    <col min="15" max="15" width="2" customWidth="1"/>
    <col min="18" max="18" width="2.28515625" customWidth="1"/>
    <col min="19" max="19" width="9.140625" customWidth="1"/>
  </cols>
  <sheetData>
    <row r="1" spans="1:22" hidden="1" outlineLevel="1"/>
    <row r="2" spans="1:22" ht="99" hidden="1" customHeight="1" outlineLevel="1">
      <c r="I2" s="51"/>
      <c r="J2" s="51"/>
      <c r="K2" s="51"/>
      <c r="L2" s="51">
        <f>Table_Query_from_Performance_2[Column1]</f>
        <v>40958</v>
      </c>
      <c r="M2" s="51">
        <f>Table_Query_from_Performance_2[Column1]</f>
        <v>40958</v>
      </c>
    </row>
    <row r="3" spans="1:22" ht="127.5" customHeight="1" collapsed="1">
      <c r="B3" s="59">
        <f>L2</f>
        <v>40958</v>
      </c>
      <c r="C3" t="s">
        <v>75</v>
      </c>
      <c r="I3" s="52" t="s">
        <v>245</v>
      </c>
      <c r="J3" s="52" t="s">
        <v>246</v>
      </c>
      <c r="L3" s="52" t="s">
        <v>248</v>
      </c>
      <c r="M3" s="52" t="s">
        <v>247</v>
      </c>
      <c r="P3" s="52" t="s">
        <v>254</v>
      </c>
      <c r="Q3" s="52" t="s">
        <v>255</v>
      </c>
      <c r="S3" s="52" t="s">
        <v>262</v>
      </c>
    </row>
    <row r="4" spans="1:22" ht="30">
      <c r="B4" s="40" t="s">
        <v>249</v>
      </c>
      <c r="C4" s="60" t="s">
        <v>261</v>
      </c>
      <c r="D4" s="41">
        <v>40909</v>
      </c>
      <c r="E4" s="41">
        <v>40940</v>
      </c>
      <c r="F4" s="41">
        <v>40969</v>
      </c>
    </row>
    <row r="5" spans="1:22">
      <c r="A5" t="s">
        <v>223</v>
      </c>
      <c r="B5" s="30" t="s">
        <v>250</v>
      </c>
      <c r="C5" s="43" t="s">
        <v>258</v>
      </c>
      <c r="D5" s="39">
        <v>0.95</v>
      </c>
      <c r="E5" s="39">
        <v>0.95</v>
      </c>
      <c r="F5" s="39">
        <v>0.95</v>
      </c>
      <c r="I5" s="38">
        <v>0.95075528700906342</v>
      </c>
      <c r="J5" s="38">
        <v>0.9532281205164993</v>
      </c>
      <c r="L5" s="38">
        <f>VLOOKUP(A5,Type_1!$Q$24:$R$80,2,FALSE)</f>
        <v>0.94461255098013419</v>
      </c>
      <c r="M5" s="38">
        <f>VLOOKUP(A5,All_Type!$M$24:$N$77,2,FALSE)</f>
        <v>0.94707065627357301</v>
      </c>
      <c r="P5" s="35">
        <f>I5-D5</f>
        <v>7.5528700906346558E-4</v>
      </c>
      <c r="Q5" s="35">
        <f>L5-E5</f>
        <v>-5.3874490198657643E-3</v>
      </c>
      <c r="S5" s="55">
        <f>VLOOKUP(A5,'[1]A&amp;E Sector Trust'!$A$7:$AG$219,33,FALSE)</f>
        <v>0.94929042859470913</v>
      </c>
    </row>
    <row r="6" spans="1:22">
      <c r="A6" t="s">
        <v>224</v>
      </c>
      <c r="B6" s="30" t="s">
        <v>250</v>
      </c>
      <c r="C6" s="43" t="s">
        <v>3</v>
      </c>
      <c r="D6" s="39">
        <v>0.96</v>
      </c>
      <c r="E6" s="39">
        <v>0.95</v>
      </c>
      <c r="F6" s="39">
        <v>0.95</v>
      </c>
      <c r="I6" s="38">
        <v>0.92050078247261347</v>
      </c>
      <c r="J6" s="38">
        <v>0.90923053294424816</v>
      </c>
      <c r="L6" s="38">
        <f>VLOOKUP(A6,Type_1!$Q$24:$R$80,2,FALSE)</f>
        <v>0.9243447180301827</v>
      </c>
      <c r="M6" s="38">
        <f>VLOOKUP(A6,All_Type!$M$24:$N$77,2,FALSE)</f>
        <v>0.9377586755810251</v>
      </c>
      <c r="P6" s="35">
        <f>J6-D6</f>
        <v>-5.0769467055751805E-2</v>
      </c>
      <c r="Q6" s="35">
        <f>M6-E6</f>
        <v>-1.2241324418974853E-2</v>
      </c>
      <c r="R6" s="54"/>
      <c r="S6" s="55">
        <f>VLOOKUP(A6,'[1]A&amp;E Sector Trust'!$A$7:$AG$219,33,FALSE)</f>
        <v>0.98345091065426404</v>
      </c>
    </row>
    <row r="7" spans="1:22" hidden="1">
      <c r="A7" t="s">
        <v>214</v>
      </c>
      <c r="B7" s="30" t="s">
        <v>18</v>
      </c>
      <c r="C7" s="43" t="s">
        <v>82</v>
      </c>
      <c r="D7" s="39">
        <v>0.97</v>
      </c>
      <c r="E7" s="39">
        <v>0.97</v>
      </c>
      <c r="F7" s="39">
        <v>0.97</v>
      </c>
      <c r="P7" s="30"/>
      <c r="Q7" s="30"/>
      <c r="S7" s="55">
        <f>VLOOKUP(A7,'[1]A&amp;E Sector Trust'!$A$7:$AG$219,33,FALSE)</f>
        <v>0.94743866741009197</v>
      </c>
    </row>
    <row r="8" spans="1:22">
      <c r="A8" t="s">
        <v>214</v>
      </c>
      <c r="B8" s="30" t="s">
        <v>18</v>
      </c>
      <c r="C8" s="43" t="s">
        <v>256</v>
      </c>
      <c r="D8" s="39">
        <v>0.97</v>
      </c>
      <c r="E8" s="39">
        <v>0.97</v>
      </c>
      <c r="F8" s="39">
        <v>0.97</v>
      </c>
      <c r="I8" s="38">
        <v>0.94654939106901215</v>
      </c>
      <c r="J8" s="38">
        <v>0.97414543194530767</v>
      </c>
      <c r="L8" s="38">
        <f>VLOOKUP(A7,Type_1!$Q$24:$R$80,2,FALSE)</f>
        <v>0.8698544698544699</v>
      </c>
      <c r="M8" s="38">
        <f>VLOOKUP(A7,All_Type!$M$24:$N$77,2,FALSE)</f>
        <v>0.92384578772013326</v>
      </c>
      <c r="P8" s="35">
        <f>I8-D7</f>
        <v>-2.3450608930987826E-2</v>
      </c>
      <c r="Q8" s="35">
        <f t="shared" ref="Q8:Q16" si="0">M8-E8</f>
        <v>-4.6154212279866713E-2</v>
      </c>
      <c r="S8" s="55">
        <f>VLOOKUP(A8,'[1]A&amp;E Sector Trust'!$A$7:$AG$219,33,FALSE)</f>
        <v>0.94743866741009197</v>
      </c>
    </row>
    <row r="9" spans="1:22">
      <c r="A9" t="s">
        <v>215</v>
      </c>
      <c r="B9" s="30" t="s">
        <v>18</v>
      </c>
      <c r="C9" s="43" t="s">
        <v>21</v>
      </c>
      <c r="D9" s="39">
        <v>0.98199999999999998</v>
      </c>
      <c r="E9" s="39">
        <v>0.98199999999999998</v>
      </c>
      <c r="F9" s="39">
        <v>0.98199999999999998</v>
      </c>
      <c r="I9" s="38">
        <v>0.97053753330199033</v>
      </c>
      <c r="J9" s="38">
        <v>0.98203878857361226</v>
      </c>
      <c r="L9" s="38">
        <f>VLOOKUP(A9,Type_1!$Q$24:$R$80,2,FALSE)</f>
        <v>0.96179913739987677</v>
      </c>
      <c r="M9" s="38">
        <f>VLOOKUP(A9,All_Type!$M$24:$N$77,2,FALSE)</f>
        <v>0.97627248373517028</v>
      </c>
      <c r="P9" s="35">
        <f t="shared" ref="P9:P16" si="1">J9-D9</f>
        <v>3.8788573612280608E-5</v>
      </c>
      <c r="Q9" s="35">
        <f t="shared" si="0"/>
        <v>-5.7275162648297018E-3</v>
      </c>
      <c r="S9" s="55">
        <f>VLOOKUP(A9,'[1]A&amp;E Sector Trust'!$A$7:$AG$219,33,FALSE)</f>
        <v>0.91303807494810452</v>
      </c>
    </row>
    <row r="10" spans="1:22">
      <c r="A10" t="s">
        <v>216</v>
      </c>
      <c r="B10" s="30" t="s">
        <v>18</v>
      </c>
      <c r="C10" s="43" t="s">
        <v>28</v>
      </c>
      <c r="D10" s="39">
        <v>0.95</v>
      </c>
      <c r="E10" s="39">
        <v>0.95</v>
      </c>
      <c r="F10" s="39">
        <v>0.95</v>
      </c>
      <c r="I10" s="38">
        <v>0.8924756154203437</v>
      </c>
      <c r="J10" s="38">
        <v>0.94096476827882314</v>
      </c>
      <c r="L10" s="38">
        <f>VLOOKUP(A10,Type_1!$Q$24:$R$80,2,FALSE)</f>
        <v>0.82763177213331374</v>
      </c>
      <c r="M10" s="38">
        <f>VLOOKUP(A10,All_Type!$M$24:$N$77,2,FALSE)</f>
        <v>0.90454034975132358</v>
      </c>
      <c r="P10" s="35">
        <f t="shared" si="1"/>
        <v>-9.0352317211768174E-3</v>
      </c>
      <c r="Q10" s="35">
        <f t="shared" si="0"/>
        <v>-4.5459650248676375E-2</v>
      </c>
      <c r="S10" s="55">
        <f>VLOOKUP(A10,'[1]A&amp;E Sector Trust'!$A$7:$AG$219,33,FALSE)</f>
        <v>0.98134715941209727</v>
      </c>
    </row>
    <row r="11" spans="1:22">
      <c r="A11" t="s">
        <v>217</v>
      </c>
      <c r="B11" s="30" t="s">
        <v>251</v>
      </c>
      <c r="C11" s="45" t="s">
        <v>37</v>
      </c>
      <c r="D11" s="53">
        <v>0.95</v>
      </c>
      <c r="E11" s="53">
        <v>0.96</v>
      </c>
      <c r="F11" s="39">
        <v>0.97</v>
      </c>
      <c r="I11" s="38">
        <v>0.91124260355029585</v>
      </c>
      <c r="J11" s="38">
        <v>0.91124260355029585</v>
      </c>
      <c r="L11" s="38">
        <f>VLOOKUP(A11,Type_1!$Q$24:$R$80,2,FALSE)</f>
        <v>0.92703862660944203</v>
      </c>
      <c r="M11" s="38">
        <f>VLOOKUP(A11,All_Type!$M$24:$N$77,2,FALSE)</f>
        <v>0.92703862660944203</v>
      </c>
      <c r="P11" s="35">
        <f t="shared" si="1"/>
        <v>-3.8757396449704107E-2</v>
      </c>
      <c r="Q11" s="35">
        <f t="shared" si="0"/>
        <v>-3.2961373390557935E-2</v>
      </c>
      <c r="S11" s="55">
        <f>VLOOKUP(A11,'[1]A&amp;E Sector Trust'!$A$7:$AG$219,33,FALSE)</f>
        <v>0.9898542711098004</v>
      </c>
    </row>
    <row r="12" spans="1:22">
      <c r="A12" t="s">
        <v>218</v>
      </c>
      <c r="B12" s="30" t="s">
        <v>251</v>
      </c>
      <c r="C12" s="45" t="s">
        <v>44</v>
      </c>
      <c r="D12" s="53">
        <v>0.95</v>
      </c>
      <c r="E12" s="53">
        <v>0.96</v>
      </c>
      <c r="F12" s="39">
        <v>0.97</v>
      </c>
      <c r="I12" s="38">
        <v>0.9563313745823252</v>
      </c>
      <c r="J12" s="38">
        <v>0.96569825323558689</v>
      </c>
      <c r="L12" s="38">
        <f>VLOOKUP(A12,Type_1!$Q$24:$R$80,2,FALSE)</f>
        <v>0.95807158509861212</v>
      </c>
      <c r="M12" s="38">
        <f>VLOOKUP(A12,All_Type!$M$24:$N$77,2,FALSE)</f>
        <v>0.96563285834031853</v>
      </c>
      <c r="P12" s="35">
        <f t="shared" si="1"/>
        <v>1.5698253235586934E-2</v>
      </c>
      <c r="Q12" s="35">
        <f t="shared" si="0"/>
        <v>5.6328583403185695E-3</v>
      </c>
      <c r="S12" s="55">
        <f>VLOOKUP(A12,'[1]A&amp;E Sector Trust'!$A$7:$AG$219,33,FALSE)</f>
        <v>0.93041237113402053</v>
      </c>
      <c r="V12" t="s">
        <v>263</v>
      </c>
    </row>
    <row r="13" spans="1:22">
      <c r="A13" t="s">
        <v>219</v>
      </c>
      <c r="B13" s="30" t="s">
        <v>251</v>
      </c>
      <c r="C13" s="45" t="s">
        <v>48</v>
      </c>
      <c r="D13" s="53">
        <v>0.95499999999999996</v>
      </c>
      <c r="E13" s="53">
        <v>0.96499999999999997</v>
      </c>
      <c r="F13" s="39">
        <v>0.97499999999999998</v>
      </c>
      <c r="I13" s="38">
        <v>0.93481224439211796</v>
      </c>
      <c r="J13" s="38">
        <v>0.93481224439211796</v>
      </c>
      <c r="L13" s="38">
        <f>VLOOKUP(A13,Type_1!$Q$24:$R$80,2,FALSE)</f>
        <v>0.93158225857187793</v>
      </c>
      <c r="M13" s="38">
        <f>VLOOKUP(A13,All_Type!$M$24:$N$77,2,FALSE)</f>
        <v>0.93158225857187793</v>
      </c>
      <c r="P13" s="35">
        <f t="shared" si="1"/>
        <v>-2.0187755607881996E-2</v>
      </c>
      <c r="Q13" s="35">
        <f t="shared" si="0"/>
        <v>-3.3417741428122039E-2</v>
      </c>
      <c r="S13" s="55">
        <f>VLOOKUP(A13,'[1]A&amp;E Sector Trust'!$A$7:$AG$219,33,FALSE)</f>
        <v>0.97076401885353858</v>
      </c>
    </row>
    <row r="14" spans="1:22">
      <c r="A14" t="s">
        <v>220</v>
      </c>
      <c r="B14" s="30" t="s">
        <v>251</v>
      </c>
      <c r="C14" s="45" t="s">
        <v>51</v>
      </c>
      <c r="D14" s="53">
        <v>0.96</v>
      </c>
      <c r="E14" s="53">
        <v>0.97</v>
      </c>
      <c r="F14" s="39">
        <v>0.98</v>
      </c>
      <c r="I14" s="38">
        <v>0.96573208722741433</v>
      </c>
      <c r="J14" s="38">
        <v>0.96573208722741433</v>
      </c>
      <c r="L14" s="38">
        <f>VLOOKUP(A14,Type_1!$Q$24:$R$80,2,FALSE)</f>
        <v>0.95079787234042556</v>
      </c>
      <c r="M14" s="38">
        <f>VLOOKUP(A14,All_Type!$M$24:$N$77,2,FALSE)</f>
        <v>0.95079787234042556</v>
      </c>
      <c r="P14" s="35">
        <f t="shared" si="1"/>
        <v>5.7320872274143619E-3</v>
      </c>
      <c r="Q14" s="35">
        <f t="shared" si="0"/>
        <v>-1.9202127659574408E-2</v>
      </c>
      <c r="S14" s="55">
        <f>VLOOKUP(A14,'[1]A&amp;E Sector Trust'!$A$7:$AG$219,33,FALSE)</f>
        <v>0.93852040816326543</v>
      </c>
    </row>
    <row r="15" spans="1:22">
      <c r="A15" t="s">
        <v>222</v>
      </c>
      <c r="B15" s="30" t="s">
        <v>252</v>
      </c>
      <c r="C15" s="46" t="s">
        <v>76</v>
      </c>
      <c r="D15" s="39">
        <v>0.95</v>
      </c>
      <c r="E15" s="39">
        <v>0.96</v>
      </c>
      <c r="F15" s="39">
        <v>0.97</v>
      </c>
      <c r="I15" s="38">
        <v>0.89239852398523989</v>
      </c>
      <c r="J15" s="38">
        <v>0.90040705563093626</v>
      </c>
      <c r="L15" s="38">
        <f>VLOOKUP(A15,Type_1!$Q$24:$R$80,2,FALSE)</f>
        <v>0.88792930307290618</v>
      </c>
      <c r="M15" s="38">
        <f>VLOOKUP(A15,All_Type!$M$24:$N$77,2,FALSE)</f>
        <v>0.9278572332616124</v>
      </c>
      <c r="P15" s="35">
        <f t="shared" si="1"/>
        <v>-4.9592944369063696E-2</v>
      </c>
      <c r="Q15" s="35">
        <f t="shared" si="0"/>
        <v>-3.2142766738387563E-2</v>
      </c>
      <c r="S15" s="55">
        <f>VLOOKUP(A15,'[1]A&amp;E Sector Trust'!$A$7:$AG$219,33,FALSE)</f>
        <v>0.99423826206535248</v>
      </c>
    </row>
    <row r="16" spans="1:22">
      <c r="A16" t="s">
        <v>221</v>
      </c>
      <c r="B16" s="30" t="s">
        <v>252</v>
      </c>
      <c r="C16" s="46" t="s">
        <v>77</v>
      </c>
      <c r="D16" s="39">
        <v>0.95</v>
      </c>
      <c r="E16" s="39">
        <v>0.95</v>
      </c>
      <c r="F16" s="39">
        <v>0.95</v>
      </c>
      <c r="I16" s="38">
        <v>0.82003021528389775</v>
      </c>
      <c r="J16" s="38">
        <v>0.82735114918260244</v>
      </c>
      <c r="L16" s="38">
        <f>VLOOKUP(A16,Type_1!$Q$24:$R$80,2,FALSE)</f>
        <v>0.76576886670682387</v>
      </c>
      <c r="M16" s="38">
        <f>VLOOKUP(A16,All_Type!$M$24:$N$77,2,FALSE)</f>
        <v>0.7761218473632493</v>
      </c>
      <c r="P16" s="35">
        <f t="shared" si="1"/>
        <v>-0.12264885081739751</v>
      </c>
      <c r="Q16" s="35">
        <f t="shared" si="0"/>
        <v>-0.17387815263675066</v>
      </c>
      <c r="S16" s="55">
        <f>VLOOKUP(A16,'[1]A&amp;E Sector Trust'!$A$7:$AG$219,33,FALSE)</f>
        <v>1.1304747472993157</v>
      </c>
    </row>
    <row r="17" spans="1:19">
      <c r="A17" t="s">
        <v>233</v>
      </c>
      <c r="B17" s="30" t="s">
        <v>70</v>
      </c>
      <c r="C17" s="43" t="s">
        <v>259</v>
      </c>
      <c r="D17" s="39"/>
      <c r="E17" s="39">
        <v>0.95</v>
      </c>
      <c r="F17" s="39">
        <v>0.95</v>
      </c>
      <c r="I17" s="38">
        <v>0.91915872494249096</v>
      </c>
      <c r="J17" s="38">
        <v>0.94523581076094176</v>
      </c>
      <c r="L17" s="38">
        <f>VLOOKUP(A17,Type_1!$Q$24:$R$80,2,FALSE)</f>
        <v>0.96789704426530898</v>
      </c>
      <c r="M17" s="38">
        <f>VLOOKUP(A17,All_Type!$M$24:$N$77,2,FALSE)</f>
        <v>0.97842820488453863</v>
      </c>
      <c r="P17" s="57"/>
      <c r="Q17" s="35">
        <f>L17-E17</f>
        <v>1.7897044265309026E-2</v>
      </c>
      <c r="S17" s="56"/>
    </row>
    <row r="18" spans="1:19">
      <c r="A18" t="s">
        <v>233</v>
      </c>
      <c r="B18" s="30" t="s">
        <v>70</v>
      </c>
      <c r="C18" s="43" t="s">
        <v>257</v>
      </c>
      <c r="D18" s="39">
        <v>0.95</v>
      </c>
      <c r="E18" s="39"/>
      <c r="F18" s="39"/>
      <c r="I18" s="42"/>
      <c r="J18" s="42"/>
      <c r="L18" s="42"/>
      <c r="M18" s="42"/>
      <c r="P18" s="35">
        <f>J17-D18</f>
        <v>-4.7641892390581919E-3</v>
      </c>
      <c r="Q18" s="58"/>
      <c r="S18" s="55">
        <f>VLOOKUP(A18,'[1]A&amp;E Sector Trust'!$A$7:$AG$219,33,FALSE)</f>
        <v>0.93781779661016951</v>
      </c>
    </row>
    <row r="19" spans="1:19">
      <c r="A19" t="s">
        <v>230</v>
      </c>
      <c r="B19" s="30" t="s">
        <v>70</v>
      </c>
      <c r="C19" s="43" t="s">
        <v>61</v>
      </c>
      <c r="D19" s="39">
        <v>0.95</v>
      </c>
      <c r="E19" s="39">
        <v>0.95</v>
      </c>
      <c r="F19" s="39">
        <v>0.95</v>
      </c>
      <c r="I19" s="38">
        <v>0.94430466605672458</v>
      </c>
      <c r="J19" s="38">
        <v>0.95400468384074943</v>
      </c>
      <c r="L19" s="38">
        <f>VLOOKUP(A19,Type_1!$Q$24:$R$80,2,FALSE)</f>
        <v>0.93284365162644278</v>
      </c>
      <c r="M19" s="38">
        <f>VLOOKUP(A19,All_Type!$M$24:$N$77,2,FALSE)</f>
        <v>0.94273237679351218</v>
      </c>
      <c r="P19" s="35">
        <f>I19-D19</f>
        <v>-5.6953339432753713E-3</v>
      </c>
      <c r="Q19" s="35">
        <f>M19-E19</f>
        <v>-7.2676232064877722E-3</v>
      </c>
      <c r="S19" s="55">
        <f>VLOOKUP(A19,'[1]A&amp;E Sector Trust'!$A$7:$AG$219,33,FALSE)</f>
        <v>0.95103665061530229</v>
      </c>
    </row>
    <row r="20" spans="1:19">
      <c r="A20" t="s">
        <v>231</v>
      </c>
      <c r="B20" s="30" t="s">
        <v>70</v>
      </c>
      <c r="C20" s="47" t="s">
        <v>260</v>
      </c>
      <c r="D20" s="39">
        <v>0.95</v>
      </c>
      <c r="E20" s="39">
        <v>0.95</v>
      </c>
      <c r="F20" s="39">
        <v>0.95</v>
      </c>
      <c r="I20" s="38">
        <v>0.96241747079735906</v>
      </c>
      <c r="J20" s="38">
        <v>0.96510808270676696</v>
      </c>
      <c r="L20" s="38">
        <f>VLOOKUP(A20,Type_1!$Q$24:$R$80,2,FALSE)</f>
        <v>0.95133118534848227</v>
      </c>
      <c r="M20" s="38">
        <f>VLOOKUP(A20,All_Type!$M$24:$N$77,2,FALSE)</f>
        <v>0.95526807980049877</v>
      </c>
      <c r="P20" s="35">
        <f>I20-D20</f>
        <v>1.2417470797359109E-2</v>
      </c>
      <c r="Q20" s="35">
        <f>L20-E20</f>
        <v>1.3311853484823111E-3</v>
      </c>
      <c r="S20" s="55">
        <f>VLOOKUP(A20,'[1]A&amp;E Sector Trust'!$A$7:$AG$219,33,FALSE)</f>
        <v>0.93640139335476957</v>
      </c>
    </row>
    <row r="21" spans="1:19">
      <c r="A21" t="s">
        <v>232</v>
      </c>
      <c r="B21" s="30" t="s">
        <v>70</v>
      </c>
      <c r="C21" s="47" t="s">
        <v>63</v>
      </c>
      <c r="D21" s="39">
        <v>0.97</v>
      </c>
      <c r="E21" s="39">
        <v>0.97</v>
      </c>
      <c r="F21" s="39">
        <v>0.97</v>
      </c>
      <c r="I21" s="38">
        <v>0.95915442493729841</v>
      </c>
      <c r="J21" s="38">
        <v>0.96547895427475527</v>
      </c>
      <c r="L21" s="38">
        <f>VLOOKUP(A21,Type_1!$Q$24:$R$80,2,FALSE)</f>
        <v>0.94560346159789832</v>
      </c>
      <c r="M21" s="38">
        <f>VLOOKUP(A21,All_Type!$M$24:$N$77,2,FALSE)</f>
        <v>0.95372919124393762</v>
      </c>
      <c r="P21" s="35">
        <f>J21-D21</f>
        <v>-4.5210457252446989E-3</v>
      </c>
      <c r="Q21" s="35">
        <f>M21-E21</f>
        <v>-1.6270808756062349E-2</v>
      </c>
      <c r="S21" s="55">
        <f>VLOOKUP(A21,'[1]A&amp;E Sector Trust'!$A$7:$AG$219,33,FALSE)</f>
        <v>0.93704094434306562</v>
      </c>
    </row>
    <row r="22" spans="1:19">
      <c r="A22" t="s">
        <v>226</v>
      </c>
      <c r="B22" s="30" t="s">
        <v>253</v>
      </c>
      <c r="C22" s="43" t="s">
        <v>71</v>
      </c>
      <c r="D22" s="39">
        <v>0.97</v>
      </c>
      <c r="E22" s="39">
        <v>0.97</v>
      </c>
      <c r="F22" s="39">
        <v>0.97</v>
      </c>
      <c r="I22" s="38">
        <v>0.93969396939693972</v>
      </c>
      <c r="J22" s="38">
        <v>0.94919966301600678</v>
      </c>
      <c r="L22" s="38">
        <f>VLOOKUP(A22,Type_1!$Q$24:$R$80,2,FALSE)</f>
        <v>0.93563159903320192</v>
      </c>
      <c r="M22" s="38">
        <f>VLOOKUP(A22,All_Type!$M$24:$N$78,2,FALSE)</f>
        <v>0.94519657749377228</v>
      </c>
      <c r="P22" s="35">
        <f>J22-D22</f>
        <v>-2.0800336983993195E-2</v>
      </c>
      <c r="Q22" s="35">
        <f>M22-E22</f>
        <v>-2.480342250622769E-2</v>
      </c>
      <c r="S22" s="55">
        <f>VLOOKUP(A22,'[1]A&amp;E Sector Trust'!$A$7:$AG$219,33,FALSE)</f>
        <v>0.95318971236317118</v>
      </c>
    </row>
    <row r="23" spans="1:19">
      <c r="A23" t="s">
        <v>227</v>
      </c>
      <c r="B23" s="30" t="s">
        <v>253</v>
      </c>
      <c r="C23" s="43" t="s">
        <v>72</v>
      </c>
      <c r="D23" s="39">
        <v>0.97</v>
      </c>
      <c r="E23" s="39">
        <v>0.97</v>
      </c>
      <c r="F23" s="39">
        <v>0.97</v>
      </c>
      <c r="I23" s="38">
        <v>0.95051867219917008</v>
      </c>
      <c r="J23" s="38">
        <v>0.95717996954223772</v>
      </c>
      <c r="L23" s="38">
        <f>VLOOKUP(A23,Type_1!$Q$24:$R$80,2,FALSE)</f>
        <v>0.92476489028213171</v>
      </c>
      <c r="M23" s="38">
        <f>VLOOKUP(A23,All_Type!$M$24:$N$77,2,FALSE)</f>
        <v>0.93467455621301776</v>
      </c>
      <c r="P23" s="35">
        <f>J23-D23</f>
        <v>-1.2820030457762255E-2</v>
      </c>
      <c r="Q23" s="35">
        <f>M23-E23</f>
        <v>-3.5325443786982214E-2</v>
      </c>
      <c r="S23" s="55">
        <f>VLOOKUP(A23,'[1]A&amp;E Sector Trust'!$A$7:$AG$219,33,FALSE)</f>
        <v>0.95314523530311523</v>
      </c>
    </row>
    <row r="24" spans="1:19">
      <c r="A24" t="s">
        <v>228</v>
      </c>
      <c r="B24" s="30" t="s">
        <v>253</v>
      </c>
      <c r="C24" s="47" t="s">
        <v>73</v>
      </c>
      <c r="D24" s="39">
        <v>0.97</v>
      </c>
      <c r="E24" s="39">
        <v>0.97</v>
      </c>
      <c r="F24" s="39">
        <v>0.97</v>
      </c>
      <c r="I24" s="38">
        <v>0.94033044098419116</v>
      </c>
      <c r="J24" s="38">
        <v>0.94033044098419116</v>
      </c>
      <c r="L24" s="38">
        <f>VLOOKUP(A24,Type_1!$Q$24:$R$80,2,FALSE)</f>
        <v>0.95663620876568067</v>
      </c>
      <c r="M24" s="38">
        <f>VLOOKUP(A24,All_Type!$M$24:$N$77,2,FALSE)</f>
        <v>0.95663620876568067</v>
      </c>
      <c r="P24" s="35">
        <f>J24-D24</f>
        <v>-2.9669559015808811E-2</v>
      </c>
      <c r="Q24" s="35">
        <f>M24-E24</f>
        <v>-1.33637912343193E-2</v>
      </c>
      <c r="S24" s="55">
        <f>VLOOKUP(A24,'[1]A&amp;E Sector Trust'!$A$7:$AG$219,33,FALSE)</f>
        <v>0.95323638197713512</v>
      </c>
    </row>
    <row r="25" spans="1:19">
      <c r="A25" t="s">
        <v>229</v>
      </c>
      <c r="B25" s="30" t="s">
        <v>253</v>
      </c>
      <c r="C25" s="47" t="s">
        <v>74</v>
      </c>
      <c r="D25" s="39">
        <v>0.95</v>
      </c>
      <c r="E25" s="39">
        <v>0.95</v>
      </c>
      <c r="F25" s="39">
        <v>0.95</v>
      </c>
      <c r="I25" s="38">
        <v>0.85980761187787536</v>
      </c>
      <c r="J25" s="38">
        <v>0.90804033796674843</v>
      </c>
      <c r="L25" s="38">
        <f>VLOOKUP(A25,Type_1!$Q$24:$R$80,2,FALSE)</f>
        <v>0.913221313287641</v>
      </c>
      <c r="M25" s="38">
        <f>VLOOKUP(A25,All_Type!$M$24:$N$77,2,FALSE)</f>
        <v>0.9464285714285714</v>
      </c>
      <c r="P25" s="35">
        <f>J25-D25</f>
        <v>-4.1959662033251521E-2</v>
      </c>
      <c r="Q25" s="35">
        <f>M25-E25</f>
        <v>-3.5714285714285587E-3</v>
      </c>
      <c r="S25" s="55">
        <f>VLOOKUP(A25,'[1]A&amp;E Sector Trust'!$A$7:$AG$219,33,FALSE)</f>
        <v>0.98112601084289908</v>
      </c>
    </row>
    <row r="26" spans="1:19"/>
    <row r="27" spans="1:19" hidden="1"/>
    <row r="28" spans="1:19" hidden="1"/>
    <row r="29" spans="1:19" hidden="1"/>
    <row r="30" spans="1:19"/>
    <row r="31" spans="1:19"/>
  </sheetData>
  <conditionalFormatting sqref="L5:L6 M5 M25 M17 L9:L17 L19:L25 M19:M20 I5:I6 J10 J17 J19:J20 I9:I17 I19:I25 J25 J5">
    <cfRule type="cellIs" dxfId="66" priority="88" operator="lessThan">
      <formula>0.95</formula>
    </cfRule>
    <cfRule type="cellIs" dxfId="65" priority="89" operator="greaterThanOrEqual">
      <formula>0.95</formula>
    </cfRule>
  </conditionalFormatting>
  <conditionalFormatting sqref="M6">
    <cfRule type="cellIs" dxfId="64" priority="84" operator="lessThan">
      <formula>$E$6</formula>
    </cfRule>
    <cfRule type="cellIs" dxfId="63" priority="85" operator="greaterThanOrEqual">
      <formula>$E$6</formula>
    </cfRule>
  </conditionalFormatting>
  <conditionalFormatting sqref="L8">
    <cfRule type="cellIs" dxfId="62" priority="82" operator="lessThan">
      <formula>$E$7</formula>
    </cfRule>
    <cfRule type="cellIs" dxfId="61" priority="83" operator="greaterThanOrEqual">
      <formula>$E$7</formula>
    </cfRule>
  </conditionalFormatting>
  <conditionalFormatting sqref="M8">
    <cfRule type="cellIs" dxfId="60" priority="80" operator="lessThan">
      <formula>$E$8</formula>
    </cfRule>
    <cfRule type="cellIs" dxfId="59" priority="81" operator="greaterThanOrEqual">
      <formula>$E$8</formula>
    </cfRule>
  </conditionalFormatting>
  <conditionalFormatting sqref="M9">
    <cfRule type="cellIs" dxfId="58" priority="78" operator="lessThan">
      <formula>$E$9</formula>
    </cfRule>
    <cfRule type="cellIs" dxfId="57" priority="79" operator="greaterThanOrEqual">
      <formula>$E$9</formula>
    </cfRule>
  </conditionalFormatting>
  <conditionalFormatting sqref="M11">
    <cfRule type="cellIs" dxfId="56" priority="76" operator="lessThan">
      <formula>$E$11</formula>
    </cfRule>
    <cfRule type="cellIs" dxfId="55" priority="77" operator="greaterThanOrEqual">
      <formula>$E$11</formula>
    </cfRule>
  </conditionalFormatting>
  <conditionalFormatting sqref="M12">
    <cfRule type="cellIs" dxfId="54" priority="74" operator="lessThan">
      <formula>$E$12</formula>
    </cfRule>
    <cfRule type="cellIs" dxfId="53" priority="75" operator="greaterThanOrEqual">
      <formula>$E$12</formula>
    </cfRule>
  </conditionalFormatting>
  <conditionalFormatting sqref="M13">
    <cfRule type="cellIs" dxfId="52" priority="72" operator="lessThan">
      <formula>$E$13</formula>
    </cfRule>
    <cfRule type="cellIs" dxfId="51" priority="73" operator="greaterThanOrEqual">
      <formula>$E$13</formula>
    </cfRule>
  </conditionalFormatting>
  <conditionalFormatting sqref="M14">
    <cfRule type="cellIs" dxfId="50" priority="70" operator="lessThan">
      <formula>$E$14</formula>
    </cfRule>
    <cfRule type="cellIs" dxfId="49" priority="71" operator="greaterThanOrEqual">
      <formula>$E$14</formula>
    </cfRule>
  </conditionalFormatting>
  <conditionalFormatting sqref="M15">
    <cfRule type="cellIs" dxfId="48" priority="68" operator="lessThan">
      <formula>$E$15</formula>
    </cfRule>
    <cfRule type="cellIs" dxfId="47" priority="69" operator="greaterThanOrEqual">
      <formula>$E$15</formula>
    </cfRule>
  </conditionalFormatting>
  <conditionalFormatting sqref="M16">
    <cfRule type="cellIs" dxfId="46" priority="66" operator="lessThan">
      <formula>$E$16</formula>
    </cfRule>
    <cfRule type="cellIs" dxfId="45" priority="67" operator="greaterThanOrEqual">
      <formula>$E$16</formula>
    </cfRule>
  </conditionalFormatting>
  <conditionalFormatting sqref="M21">
    <cfRule type="cellIs" dxfId="44" priority="64" operator="lessThan">
      <formula>$D$21</formula>
    </cfRule>
    <cfRule type="cellIs" dxfId="43" priority="65" operator="greaterThanOrEqual">
      <formula>$D$21</formula>
    </cfRule>
  </conditionalFormatting>
  <conditionalFormatting sqref="M22">
    <cfRule type="cellIs" dxfId="42" priority="62" operator="lessThan">
      <formula>$D$22</formula>
    </cfRule>
    <cfRule type="cellIs" dxfId="41" priority="63" operator="greaterThanOrEqual">
      <formula>$D$22</formula>
    </cfRule>
  </conditionalFormatting>
  <conditionalFormatting sqref="M23">
    <cfRule type="cellIs" dxfId="40" priority="60" operator="lessThan">
      <formula>$D$23</formula>
    </cfRule>
    <cfRule type="cellIs" dxfId="39" priority="61" operator="greaterThanOrEqual">
      <formula>$D$23</formula>
    </cfRule>
  </conditionalFormatting>
  <conditionalFormatting sqref="M24">
    <cfRule type="cellIs" dxfId="38" priority="58" operator="lessThan">
      <formula>$D$24</formula>
    </cfRule>
    <cfRule type="cellIs" dxfId="37" priority="59" operator="greaterThanOrEqual">
      <formula>$D$24</formula>
    </cfRule>
  </conditionalFormatting>
  <conditionalFormatting sqref="J6">
    <cfRule type="cellIs" dxfId="36" priority="54" operator="lessThan">
      <formula>$C$5</formula>
    </cfRule>
    <cfRule type="cellIs" dxfId="35" priority="55" operator="greaterThanOrEqual">
      <formula>$C$5</formula>
    </cfRule>
  </conditionalFormatting>
  <conditionalFormatting sqref="I8">
    <cfRule type="cellIs" dxfId="34" priority="52" operator="lessThan">
      <formula>$C$6</formula>
    </cfRule>
    <cfRule type="cellIs" dxfId="33" priority="53" operator="greaterThanOrEqual">
      <formula>$C$6</formula>
    </cfRule>
  </conditionalFormatting>
  <conditionalFormatting sqref="J11">
    <cfRule type="cellIs" dxfId="32" priority="46" operator="lessThan">
      <formula>$C$10</formula>
    </cfRule>
    <cfRule type="cellIs" dxfId="31" priority="47" operator="greaterThanOrEqual">
      <formula>$C$10</formula>
    </cfRule>
  </conditionalFormatting>
  <conditionalFormatting sqref="J13">
    <cfRule type="cellIs" dxfId="30" priority="42" operator="lessThan">
      <formula>$C$12</formula>
    </cfRule>
    <cfRule type="cellIs" dxfId="29" priority="43" operator="greaterThanOrEqual">
      <formula>$C$12</formula>
    </cfRule>
  </conditionalFormatting>
  <conditionalFormatting sqref="J14">
    <cfRule type="cellIs" dxfId="28" priority="40" operator="lessThan">
      <formula>$C$13</formula>
    </cfRule>
    <cfRule type="cellIs" dxfId="27" priority="41" operator="greaterThanOrEqual">
      <formula>$C$13</formula>
    </cfRule>
  </conditionalFormatting>
  <conditionalFormatting sqref="J15">
    <cfRule type="cellIs" dxfId="26" priority="38" operator="lessThan">
      <formula>$C$14</formula>
    </cfRule>
    <cfRule type="cellIs" dxfId="25" priority="39" operator="greaterThanOrEqual">
      <formula>$C$14</formula>
    </cfRule>
  </conditionalFormatting>
  <conditionalFormatting sqref="J16">
    <cfRule type="cellIs" dxfId="24" priority="36" operator="lessThan">
      <formula>$C$15</formula>
    </cfRule>
    <cfRule type="cellIs" dxfId="23" priority="37" operator="greaterThanOrEqual">
      <formula>$C$15</formula>
    </cfRule>
  </conditionalFormatting>
  <conditionalFormatting sqref="J21">
    <cfRule type="cellIs" dxfId="22" priority="34" operator="lessThan">
      <formula>$C$20</formula>
    </cfRule>
    <cfRule type="cellIs" dxfId="21" priority="35" operator="greaterThanOrEqual">
      <formula>$C$20</formula>
    </cfRule>
  </conditionalFormatting>
  <conditionalFormatting sqref="J22">
    <cfRule type="cellIs" dxfId="20" priority="32" operator="lessThan">
      <formula>$C$21</formula>
    </cfRule>
    <cfRule type="cellIs" dxfId="19" priority="33" operator="greaterThanOrEqual">
      <formula>$C$21</formula>
    </cfRule>
  </conditionalFormatting>
  <conditionalFormatting sqref="J23">
    <cfRule type="cellIs" dxfId="18" priority="30" operator="lessThan">
      <formula>$C$22</formula>
    </cfRule>
    <cfRule type="cellIs" dxfId="17" priority="31" operator="greaterThanOrEqual">
      <formula>$C$22</formula>
    </cfRule>
  </conditionalFormatting>
  <conditionalFormatting sqref="J24">
    <cfRule type="cellIs" dxfId="16" priority="28" operator="lessThan">
      <formula>$C$23</formula>
    </cfRule>
    <cfRule type="cellIs" dxfId="15" priority="29" operator="greaterThanOrEqual">
      <formula>$C$23</formula>
    </cfRule>
  </conditionalFormatting>
  <conditionalFormatting sqref="M10">
    <cfRule type="cellIs" dxfId="14" priority="26" operator="lessThan">
      <formula>$E$10</formula>
    </cfRule>
    <cfRule type="cellIs" dxfId="13" priority="27" operator="greaterThanOrEqual">
      <formula>$E$10</formula>
    </cfRule>
  </conditionalFormatting>
  <conditionalFormatting sqref="P5:Q6 P18:P25 P8:P16 Q8:Q17 Q19:Q25">
    <cfRule type="cellIs" dxfId="12" priority="24" operator="lessThan">
      <formula>0</formula>
    </cfRule>
    <cfRule type="cellIs" dxfId="11" priority="25" operator="greaterThanOrEqual">
      <formula>0</formula>
    </cfRule>
  </conditionalFormatting>
  <conditionalFormatting sqref="S5:S16">
    <cfRule type="cellIs" dxfId="10" priority="12" operator="lessThan">
      <formula>0.95</formula>
    </cfRule>
    <cfRule type="cellIs" dxfId="9" priority="13" operator="greaterThanOrEqual">
      <formula>0.95</formula>
    </cfRule>
  </conditionalFormatting>
  <conditionalFormatting sqref="S8:S16 S18:S25">
    <cfRule type="cellIs" dxfId="8" priority="8" operator="lessThan">
      <formula>0.95</formula>
    </cfRule>
    <cfRule type="cellIs" dxfId="7" priority="9" operator="greaterThanOrEqual">
      <formula>0.95</formula>
    </cfRule>
  </conditionalFormatting>
  <conditionalFormatting sqref="J8">
    <cfRule type="cellIs" dxfId="6" priority="6" operator="greaterThanOrEqual">
      <formula>$D$8</formula>
    </cfRule>
    <cfRule type="cellIs" dxfId="5" priority="5" operator="lessThan">
      <formula>$D$8</formula>
    </cfRule>
  </conditionalFormatting>
  <conditionalFormatting sqref="J9">
    <cfRule type="cellIs" dxfId="4" priority="4" operator="greaterThanOrEqual">
      <formula>$D$9</formula>
    </cfRule>
    <cfRule type="cellIs" dxfId="3" priority="3" operator="lessThan">
      <formula>$D$9</formula>
    </cfRule>
  </conditionalFormatting>
  <conditionalFormatting sqref="J12">
    <cfRule type="cellIs" dxfId="2" priority="2" operator="greaterThanOrEqual">
      <formula>$D$12</formula>
    </cfRule>
    <cfRule type="cellIs" dxfId="1" priority="1" operator="lessThan">
      <formula>$D$12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D29"/>
  <sheetViews>
    <sheetView workbookViewId="0">
      <selection activeCell="F35" sqref="F35"/>
    </sheetView>
  </sheetViews>
  <sheetFormatPr defaultRowHeight="15"/>
  <cols>
    <col min="1" max="1" width="14.28515625" bestFit="1" customWidth="1"/>
  </cols>
  <sheetData>
    <row r="2" spans="1:4">
      <c r="A2" s="1" t="s">
        <v>4</v>
      </c>
      <c r="B2" s="2">
        <v>40909</v>
      </c>
      <c r="C2" s="2">
        <v>40940</v>
      </c>
      <c r="D2" s="2">
        <v>40969</v>
      </c>
    </row>
    <row r="3" spans="1:4">
      <c r="A3" s="1" t="s">
        <v>2</v>
      </c>
      <c r="B3" s="64" t="s">
        <v>8</v>
      </c>
      <c r="C3" s="65"/>
      <c r="D3" s="66"/>
    </row>
    <row r="4" spans="1:4">
      <c r="A4" s="1" t="s">
        <v>9</v>
      </c>
      <c r="B4" s="64" t="s">
        <v>10</v>
      </c>
      <c r="C4" s="65"/>
      <c r="D4" s="66"/>
    </row>
    <row r="5" spans="1:4" ht="30">
      <c r="A5" s="10" t="s">
        <v>15</v>
      </c>
      <c r="B5" s="11">
        <v>0.9204</v>
      </c>
      <c r="C5" s="11">
        <v>0.92600000000000005</v>
      </c>
      <c r="D5" s="11">
        <v>0.94850000000000001</v>
      </c>
    </row>
    <row r="6" spans="1:4">
      <c r="A6" s="1" t="s">
        <v>16</v>
      </c>
      <c r="B6" s="11">
        <v>0.91400000000000003</v>
      </c>
      <c r="C6" s="11">
        <v>0.91800000000000004</v>
      </c>
      <c r="D6" s="11">
        <v>0.91800000000000004</v>
      </c>
    </row>
    <row r="7" spans="1:4">
      <c r="A7" s="1" t="s">
        <v>17</v>
      </c>
      <c r="B7" s="12">
        <v>0.92</v>
      </c>
      <c r="C7" s="11">
        <v>0.92600000000000005</v>
      </c>
      <c r="D7" s="11">
        <v>0.94850000000000001</v>
      </c>
    </row>
    <row r="8" spans="1:4">
      <c r="A8" s="1" t="s">
        <v>18</v>
      </c>
      <c r="B8" s="12">
        <v>0.92</v>
      </c>
      <c r="C8" s="12">
        <v>0.92</v>
      </c>
      <c r="D8" s="12">
        <v>0.92</v>
      </c>
    </row>
    <row r="9" spans="1:4">
      <c r="A9" s="1" t="s">
        <v>19</v>
      </c>
      <c r="B9" s="11">
        <v>0.95069999999999999</v>
      </c>
      <c r="C9" s="12">
        <v>0.95</v>
      </c>
      <c r="D9" s="13" t="s">
        <v>20</v>
      </c>
    </row>
    <row r="10" spans="1:4">
      <c r="A10" s="1" t="s">
        <v>21</v>
      </c>
      <c r="B10" s="11">
        <v>0.96499999999999997</v>
      </c>
      <c r="C10" s="11">
        <v>0.97</v>
      </c>
      <c r="D10" s="11">
        <v>0.97499999999999998</v>
      </c>
    </row>
    <row r="11" spans="1:4">
      <c r="A11" s="1" t="s">
        <v>22</v>
      </c>
      <c r="B11" s="71" t="s">
        <v>23</v>
      </c>
      <c r="C11" s="72"/>
      <c r="D11" s="73"/>
    </row>
    <row r="12" spans="1:4" ht="15.75" thickBot="1">
      <c r="A12" s="33" t="s">
        <v>37</v>
      </c>
      <c r="B12" s="34">
        <v>0.96</v>
      </c>
      <c r="C12" s="34">
        <v>0.96</v>
      </c>
      <c r="D12" s="34">
        <v>0.96</v>
      </c>
    </row>
    <row r="13" spans="1:4" ht="15.75" thickBot="1">
      <c r="A13" s="33" t="s">
        <v>40</v>
      </c>
      <c r="B13" s="35">
        <v>0.90900000000000003</v>
      </c>
      <c r="C13" s="35">
        <v>0.91200000000000003</v>
      </c>
      <c r="D13" s="35">
        <v>0.91500000000000004</v>
      </c>
    </row>
    <row r="14" spans="1:4" ht="15.75" thickBot="1">
      <c r="A14" s="33" t="s">
        <v>42</v>
      </c>
      <c r="B14" s="34">
        <v>0.92</v>
      </c>
      <c r="C14" s="34">
        <v>0.92</v>
      </c>
      <c r="D14" s="34">
        <v>0.92</v>
      </c>
    </row>
    <row r="15" spans="1:4" ht="15.75" thickBot="1">
      <c r="A15" s="33" t="s">
        <v>44</v>
      </c>
      <c r="B15" s="64" t="s">
        <v>45</v>
      </c>
      <c r="C15" s="65"/>
      <c r="D15" s="66"/>
    </row>
    <row r="16" spans="1:4" ht="15.75" thickBot="1">
      <c r="A16" s="33" t="s">
        <v>46</v>
      </c>
      <c r="B16" s="35">
        <v>0.90500000000000003</v>
      </c>
      <c r="C16" s="35">
        <v>0.92400000000000004</v>
      </c>
      <c r="D16" s="34">
        <v>0.96</v>
      </c>
    </row>
    <row r="17" spans="1:4" ht="15.75" thickBot="1">
      <c r="A17" s="33" t="s">
        <v>48</v>
      </c>
      <c r="B17" s="35">
        <v>0.92200000000000004</v>
      </c>
      <c r="C17" s="35">
        <v>0.92200000000000004</v>
      </c>
      <c r="D17" s="35">
        <v>0.92200000000000004</v>
      </c>
    </row>
    <row r="18" spans="1:4" ht="15.75" thickBot="1">
      <c r="A18" s="33" t="s">
        <v>51</v>
      </c>
      <c r="B18" s="34">
        <v>0.92</v>
      </c>
      <c r="C18" s="34">
        <v>0.93</v>
      </c>
      <c r="D18" s="34">
        <v>0.94</v>
      </c>
    </row>
    <row r="19" spans="1:4">
      <c r="A19" s="36" t="s">
        <v>54</v>
      </c>
      <c r="B19" s="35">
        <v>0.91600000000000004</v>
      </c>
      <c r="C19" s="35">
        <v>0.91600000000000004</v>
      </c>
      <c r="D19" s="35">
        <v>0.91600000000000004</v>
      </c>
    </row>
    <row r="20" spans="1:4" ht="15.75" thickBot="1">
      <c r="A20" s="33" t="s">
        <v>57</v>
      </c>
      <c r="B20" s="34">
        <v>0.9</v>
      </c>
      <c r="C20" s="35">
        <v>0.94810000000000005</v>
      </c>
      <c r="D20" s="35">
        <v>0.94810000000000005</v>
      </c>
    </row>
    <row r="21" spans="1:4">
      <c r="A21" s="1" t="s">
        <v>60</v>
      </c>
      <c r="B21" s="31">
        <v>0.9</v>
      </c>
      <c r="C21" s="31">
        <v>0.9</v>
      </c>
      <c r="D21" s="31">
        <v>0.9</v>
      </c>
    </row>
    <row r="22" spans="1:4">
      <c r="A22" s="1" t="s">
        <v>61</v>
      </c>
      <c r="B22" s="31">
        <v>0.93</v>
      </c>
      <c r="C22" s="31">
        <v>0.93</v>
      </c>
      <c r="D22" s="31">
        <v>0.93</v>
      </c>
    </row>
    <row r="23" spans="1:4">
      <c r="A23" s="29" t="s">
        <v>62</v>
      </c>
      <c r="B23" s="31">
        <v>0.91</v>
      </c>
      <c r="C23" s="31">
        <v>0.91</v>
      </c>
      <c r="D23" s="31">
        <v>0.91</v>
      </c>
    </row>
    <row r="24" spans="1:4">
      <c r="A24" s="29" t="s">
        <v>63</v>
      </c>
      <c r="B24" s="31">
        <v>0.9</v>
      </c>
      <c r="C24" s="31">
        <v>0.92</v>
      </c>
      <c r="D24" s="31">
        <v>0.92</v>
      </c>
    </row>
    <row r="25" spans="1:4">
      <c r="A25" s="29" t="s">
        <v>64</v>
      </c>
      <c r="B25" s="30" t="s">
        <v>69</v>
      </c>
      <c r="C25" s="30" t="s">
        <v>69</v>
      </c>
      <c r="D25" s="30" t="s">
        <v>69</v>
      </c>
    </row>
    <row r="26" spans="1:4">
      <c r="A26" s="1" t="s">
        <v>71</v>
      </c>
      <c r="B26" s="31">
        <v>0.8</v>
      </c>
      <c r="C26" s="31">
        <v>0.8</v>
      </c>
      <c r="D26" s="31">
        <v>0.81</v>
      </c>
    </row>
    <row r="27" spans="1:4">
      <c r="A27" s="1" t="s">
        <v>72</v>
      </c>
      <c r="B27" s="31">
        <v>0.9</v>
      </c>
      <c r="C27" s="31">
        <v>0.9</v>
      </c>
      <c r="D27" s="31">
        <v>0.9</v>
      </c>
    </row>
    <row r="28" spans="1:4">
      <c r="A28" s="29" t="s">
        <v>73</v>
      </c>
      <c r="B28" s="32">
        <v>0.92900000000000005</v>
      </c>
      <c r="C28" s="31">
        <v>0.94</v>
      </c>
      <c r="D28" s="32">
        <v>0.94099999999999995</v>
      </c>
    </row>
    <row r="29" spans="1:4">
      <c r="A29" s="29" t="s">
        <v>74</v>
      </c>
      <c r="B29" s="31">
        <v>0.76</v>
      </c>
      <c r="C29" s="31">
        <v>0.89</v>
      </c>
      <c r="D29" s="31">
        <v>0.9</v>
      </c>
    </row>
  </sheetData>
  <mergeCells count="4">
    <mergeCell ref="B3:D3"/>
    <mergeCell ref="B4:D4"/>
    <mergeCell ref="B11:D11"/>
    <mergeCell ref="B15:D15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29"/>
  <sheetViews>
    <sheetView workbookViewId="0">
      <selection activeCell="D20" sqref="D20"/>
    </sheetView>
  </sheetViews>
  <sheetFormatPr defaultRowHeight="15"/>
  <cols>
    <col min="1" max="1" width="10.85546875" bestFit="1" customWidth="1"/>
    <col min="2" max="2" width="7" bestFit="1" customWidth="1"/>
    <col min="3" max="3" width="6" bestFit="1" customWidth="1"/>
    <col min="4" max="4" width="6.42578125" bestFit="1" customWidth="1"/>
    <col min="5" max="5" width="6.7109375" bestFit="1" customWidth="1"/>
    <col min="6" max="9" width="6" bestFit="1" customWidth="1"/>
    <col min="12" max="12" width="11.7109375" bestFit="1" customWidth="1"/>
    <col min="15" max="15" width="18.42578125" bestFit="1" customWidth="1"/>
  </cols>
  <sheetData>
    <row r="1" spans="1:14">
      <c r="A1" t="s">
        <v>84</v>
      </c>
      <c r="B1" t="s">
        <v>85</v>
      </c>
      <c r="C1" t="s">
        <v>241</v>
      </c>
      <c r="D1" t="s">
        <v>242</v>
      </c>
      <c r="E1" t="s">
        <v>243</v>
      </c>
      <c r="K1" s="43" t="s">
        <v>81</v>
      </c>
      <c r="N1">
        <v>4</v>
      </c>
    </row>
    <row r="2" spans="1:14">
      <c r="A2" t="s">
        <v>86</v>
      </c>
      <c r="B2">
        <v>13731</v>
      </c>
      <c r="C2">
        <v>0</v>
      </c>
      <c r="D2">
        <v>0</v>
      </c>
      <c r="E2">
        <v>0</v>
      </c>
      <c r="K2" s="43" t="s">
        <v>3</v>
      </c>
    </row>
    <row r="3" spans="1:14">
      <c r="A3" t="s">
        <v>87</v>
      </c>
      <c r="B3">
        <v>310</v>
      </c>
      <c r="C3">
        <v>0</v>
      </c>
      <c r="D3">
        <v>0</v>
      </c>
      <c r="E3">
        <v>0</v>
      </c>
      <c r="K3" s="44" t="s">
        <v>82</v>
      </c>
    </row>
    <row r="4" spans="1:14">
      <c r="A4" t="s">
        <v>88</v>
      </c>
      <c r="B4">
        <v>49956</v>
      </c>
      <c r="C4">
        <v>1598</v>
      </c>
      <c r="D4">
        <v>0</v>
      </c>
      <c r="E4">
        <v>0</v>
      </c>
      <c r="G4" t="s">
        <v>224</v>
      </c>
      <c r="H4" t="s">
        <v>225</v>
      </c>
      <c r="K4" s="44" t="s">
        <v>78</v>
      </c>
    </row>
    <row r="5" spans="1:14">
      <c r="A5" t="s">
        <v>89</v>
      </c>
      <c r="B5">
        <v>12</v>
      </c>
      <c r="C5">
        <v>0</v>
      </c>
      <c r="D5">
        <v>0</v>
      </c>
      <c r="E5">
        <v>0</v>
      </c>
      <c r="G5" s="48" t="s">
        <v>223</v>
      </c>
      <c r="H5" t="s">
        <v>2</v>
      </c>
      <c r="K5" s="43" t="s">
        <v>21</v>
      </c>
    </row>
    <row r="6" spans="1:14">
      <c r="A6" t="s">
        <v>90</v>
      </c>
      <c r="B6">
        <v>18398</v>
      </c>
      <c r="C6">
        <v>1587</v>
      </c>
      <c r="D6">
        <v>0</v>
      </c>
      <c r="E6">
        <v>0</v>
      </c>
      <c r="G6" t="s">
        <v>214</v>
      </c>
      <c r="H6" t="s">
        <v>17</v>
      </c>
      <c r="K6" s="43" t="s">
        <v>28</v>
      </c>
    </row>
    <row r="7" spans="1:14">
      <c r="A7" t="s">
        <v>91</v>
      </c>
      <c r="B7">
        <v>7</v>
      </c>
      <c r="C7">
        <v>4</v>
      </c>
      <c r="D7">
        <v>0</v>
      </c>
      <c r="E7">
        <v>0</v>
      </c>
      <c r="G7" t="s">
        <v>215</v>
      </c>
      <c r="H7" t="s">
        <v>21</v>
      </c>
      <c r="K7" s="45" t="s">
        <v>37</v>
      </c>
    </row>
    <row r="8" spans="1:14">
      <c r="A8" t="s">
        <v>92</v>
      </c>
      <c r="B8">
        <v>29905</v>
      </c>
      <c r="C8">
        <v>0</v>
      </c>
      <c r="D8">
        <v>0</v>
      </c>
      <c r="E8">
        <v>0</v>
      </c>
      <c r="G8" t="s">
        <v>216</v>
      </c>
      <c r="H8" t="s">
        <v>18</v>
      </c>
      <c r="K8" s="45" t="s">
        <v>44</v>
      </c>
    </row>
    <row r="9" spans="1:14">
      <c r="A9" t="s">
        <v>93</v>
      </c>
      <c r="B9">
        <v>3</v>
      </c>
      <c r="C9">
        <v>0</v>
      </c>
      <c r="D9">
        <v>0</v>
      </c>
      <c r="E9">
        <v>0</v>
      </c>
      <c r="G9" t="s">
        <v>217</v>
      </c>
      <c r="H9" t="s">
        <v>37</v>
      </c>
      <c r="K9" s="45" t="s">
        <v>48</v>
      </c>
    </row>
    <row r="10" spans="1:14">
      <c r="A10" t="s">
        <v>94</v>
      </c>
      <c r="B10">
        <v>19181</v>
      </c>
      <c r="C10">
        <v>0</v>
      </c>
      <c r="D10">
        <v>0</v>
      </c>
      <c r="E10">
        <v>0</v>
      </c>
      <c r="G10" t="s">
        <v>218</v>
      </c>
      <c r="H10" t="s">
        <v>44</v>
      </c>
      <c r="K10" s="45" t="s">
        <v>51</v>
      </c>
    </row>
    <row r="11" spans="1:14">
      <c r="A11" t="s">
        <v>95</v>
      </c>
      <c r="B11">
        <v>0</v>
      </c>
      <c r="C11">
        <v>0</v>
      </c>
      <c r="D11">
        <v>0</v>
      </c>
      <c r="E11">
        <v>0</v>
      </c>
      <c r="G11" t="s">
        <v>219</v>
      </c>
      <c r="H11" t="s">
        <v>234</v>
      </c>
      <c r="K11" s="46" t="s">
        <v>76</v>
      </c>
    </row>
    <row r="12" spans="1:14">
      <c r="A12" t="s">
        <v>96</v>
      </c>
      <c r="B12">
        <v>17269</v>
      </c>
      <c r="C12">
        <v>0</v>
      </c>
      <c r="D12">
        <v>0</v>
      </c>
      <c r="E12">
        <v>0</v>
      </c>
      <c r="G12" t="s">
        <v>220</v>
      </c>
      <c r="H12" t="s">
        <v>51</v>
      </c>
      <c r="K12" s="46" t="s">
        <v>77</v>
      </c>
    </row>
    <row r="13" spans="1:14">
      <c r="A13" t="s">
        <v>97</v>
      </c>
      <c r="B13">
        <v>0</v>
      </c>
      <c r="C13">
        <v>0</v>
      </c>
      <c r="D13">
        <v>0</v>
      </c>
      <c r="E13">
        <v>0</v>
      </c>
      <c r="G13" t="s">
        <v>222</v>
      </c>
      <c r="H13" t="s">
        <v>76</v>
      </c>
      <c r="K13" s="43" t="s">
        <v>83</v>
      </c>
    </row>
    <row r="14" spans="1:14">
      <c r="A14" t="s">
        <v>98</v>
      </c>
      <c r="B14">
        <v>354</v>
      </c>
      <c r="C14">
        <v>0</v>
      </c>
      <c r="D14">
        <v>0</v>
      </c>
      <c r="E14">
        <v>0</v>
      </c>
      <c r="G14" t="s">
        <v>221</v>
      </c>
      <c r="H14" t="s">
        <v>77</v>
      </c>
      <c r="K14" s="43" t="s">
        <v>79</v>
      </c>
    </row>
    <row r="15" spans="1:14">
      <c r="A15" t="s">
        <v>99</v>
      </c>
      <c r="B15">
        <v>0</v>
      </c>
      <c r="C15">
        <v>0</v>
      </c>
      <c r="D15">
        <v>0</v>
      </c>
      <c r="E15">
        <v>0</v>
      </c>
      <c r="G15" t="s">
        <v>233</v>
      </c>
      <c r="H15" t="s">
        <v>235</v>
      </c>
      <c r="K15" s="43" t="s">
        <v>61</v>
      </c>
    </row>
    <row r="16" spans="1:14">
      <c r="A16" t="s">
        <v>100</v>
      </c>
      <c r="B16">
        <v>0</v>
      </c>
      <c r="C16">
        <v>0</v>
      </c>
      <c r="D16">
        <v>0</v>
      </c>
      <c r="E16">
        <v>0</v>
      </c>
      <c r="G16" t="s">
        <v>230</v>
      </c>
      <c r="H16" t="s">
        <v>236</v>
      </c>
      <c r="K16" s="47" t="s">
        <v>80</v>
      </c>
    </row>
    <row r="17" spans="1:14">
      <c r="A17" t="s">
        <v>101</v>
      </c>
      <c r="B17">
        <v>0</v>
      </c>
      <c r="C17">
        <v>0</v>
      </c>
      <c r="D17">
        <v>0</v>
      </c>
      <c r="E17">
        <v>0</v>
      </c>
      <c r="G17" t="s">
        <v>231</v>
      </c>
      <c r="H17" t="s">
        <v>62</v>
      </c>
      <c r="K17" s="47" t="s">
        <v>63</v>
      </c>
    </row>
    <row r="18" spans="1:14">
      <c r="A18" t="s">
        <v>102</v>
      </c>
      <c r="B18">
        <v>19071</v>
      </c>
      <c r="C18">
        <v>0</v>
      </c>
      <c r="D18">
        <v>0</v>
      </c>
      <c r="E18">
        <v>0</v>
      </c>
      <c r="G18" t="s">
        <v>232</v>
      </c>
      <c r="H18" t="s">
        <v>63</v>
      </c>
      <c r="K18" s="43" t="s">
        <v>71</v>
      </c>
    </row>
    <row r="19" spans="1:14">
      <c r="A19" t="s">
        <v>103</v>
      </c>
      <c r="B19">
        <v>0</v>
      </c>
      <c r="C19">
        <v>0</v>
      </c>
      <c r="D19">
        <v>0</v>
      </c>
      <c r="E19">
        <v>0</v>
      </c>
      <c r="G19" t="s">
        <v>227</v>
      </c>
      <c r="H19" t="s">
        <v>237</v>
      </c>
      <c r="K19" s="43" t="s">
        <v>72</v>
      </c>
    </row>
    <row r="20" spans="1:14">
      <c r="A20" t="s">
        <v>104</v>
      </c>
      <c r="B20">
        <v>31549</v>
      </c>
      <c r="C20">
        <v>801</v>
      </c>
      <c r="D20">
        <v>669</v>
      </c>
      <c r="E20">
        <v>0</v>
      </c>
      <c r="G20" t="s">
        <v>228</v>
      </c>
      <c r="H20" t="s">
        <v>73</v>
      </c>
      <c r="K20" s="47" t="s">
        <v>73</v>
      </c>
    </row>
    <row r="21" spans="1:14">
      <c r="A21" t="s">
        <v>105</v>
      </c>
      <c r="B21">
        <v>0</v>
      </c>
      <c r="C21">
        <v>0</v>
      </c>
      <c r="D21">
        <v>0</v>
      </c>
      <c r="E21">
        <v>0</v>
      </c>
      <c r="G21" t="s">
        <v>229</v>
      </c>
      <c r="H21" t="s">
        <v>74</v>
      </c>
      <c r="K21" s="47" t="s">
        <v>74</v>
      </c>
    </row>
    <row r="22" spans="1:14">
      <c r="A22" t="s">
        <v>106</v>
      </c>
      <c r="B22">
        <v>34416</v>
      </c>
      <c r="C22">
        <v>3129</v>
      </c>
      <c r="D22">
        <v>2437</v>
      </c>
      <c r="E22">
        <v>0</v>
      </c>
    </row>
    <row r="23" spans="1:14">
      <c r="A23" t="s">
        <v>107</v>
      </c>
      <c r="B23">
        <v>0</v>
      </c>
      <c r="C23">
        <v>0</v>
      </c>
      <c r="D23">
        <v>0</v>
      </c>
      <c r="E23">
        <v>0</v>
      </c>
    </row>
    <row r="24" spans="1:14">
      <c r="A24" t="s">
        <v>108</v>
      </c>
      <c r="B24">
        <v>4777</v>
      </c>
      <c r="C24">
        <v>0</v>
      </c>
      <c r="D24">
        <v>0</v>
      </c>
      <c r="E24">
        <v>0</v>
      </c>
      <c r="M24" t="s">
        <v>224</v>
      </c>
      <c r="N24">
        <f>IF(OR(ISNA(N25),SUM(N25:N26)=0),NA(),(N25-N26)/N25)</f>
        <v>0.9377586755810251</v>
      </c>
    </row>
    <row r="25" spans="1:14">
      <c r="A25" t="s">
        <v>109</v>
      </c>
      <c r="B25">
        <v>0</v>
      </c>
      <c r="C25">
        <v>0</v>
      </c>
      <c r="D25">
        <v>0</v>
      </c>
      <c r="E25">
        <v>0</v>
      </c>
      <c r="M25" s="49" t="s">
        <v>238</v>
      </c>
      <c r="N25">
        <f>VLOOKUP(M24&amp;M25,All_Type[],$N$1,FALSE)</f>
        <v>6282</v>
      </c>
    </row>
    <row r="26" spans="1:14">
      <c r="A26" t="s">
        <v>110</v>
      </c>
      <c r="B26">
        <v>14167</v>
      </c>
      <c r="C26">
        <v>0</v>
      </c>
      <c r="D26">
        <v>0</v>
      </c>
      <c r="E26">
        <v>0</v>
      </c>
      <c r="M26" s="49" t="s">
        <v>239</v>
      </c>
      <c r="N26">
        <f>VLOOKUP(M24&amp;M26,All_Type[],$N$1,FALSE)</f>
        <v>391</v>
      </c>
    </row>
    <row r="27" spans="1:14">
      <c r="A27" t="s">
        <v>111</v>
      </c>
      <c r="B27">
        <v>0</v>
      </c>
      <c r="C27">
        <v>0</v>
      </c>
      <c r="D27">
        <v>0</v>
      </c>
      <c r="E27">
        <v>0</v>
      </c>
      <c r="M27" s="48" t="s">
        <v>223</v>
      </c>
      <c r="N27">
        <f>IF(OR(ISNA(N28),SUM(N28:N29)=0),NA(),(N28-N29)/N28)</f>
        <v>0.94707065627357301</v>
      </c>
    </row>
    <row r="28" spans="1:14">
      <c r="A28" t="s">
        <v>112</v>
      </c>
      <c r="B28">
        <v>2465</v>
      </c>
      <c r="C28">
        <v>983</v>
      </c>
      <c r="D28">
        <v>1482</v>
      </c>
      <c r="E28">
        <v>0</v>
      </c>
      <c r="M28" s="49" t="s">
        <v>238</v>
      </c>
      <c r="N28">
        <f>VLOOKUP(M27&amp;M28,All_Type[],$N$1,FALSE)</f>
        <v>7954</v>
      </c>
    </row>
    <row r="29" spans="1:14">
      <c r="A29" t="s">
        <v>113</v>
      </c>
      <c r="B29">
        <v>0</v>
      </c>
      <c r="C29">
        <v>0</v>
      </c>
      <c r="D29">
        <v>0</v>
      </c>
      <c r="E29">
        <v>0</v>
      </c>
      <c r="M29" s="49" t="s">
        <v>239</v>
      </c>
      <c r="N29">
        <f>VLOOKUP(M27&amp;M29,All_Type[],$N$1,FALSE)</f>
        <v>421</v>
      </c>
    </row>
    <row r="30" spans="1:14">
      <c r="A30" t="s">
        <v>114</v>
      </c>
      <c r="B30">
        <v>24953</v>
      </c>
      <c r="C30">
        <v>0</v>
      </c>
      <c r="D30">
        <v>0</v>
      </c>
      <c r="E30">
        <v>0</v>
      </c>
      <c r="M30" t="s">
        <v>214</v>
      </c>
      <c r="N30">
        <f>IF(OR(ISNA(N31),SUM(N31:N32)=0),NA(),(N31-N32)/N31)</f>
        <v>0.92384578772013326</v>
      </c>
    </row>
    <row r="31" spans="1:14">
      <c r="A31" t="s">
        <v>115</v>
      </c>
      <c r="B31">
        <v>0</v>
      </c>
      <c r="C31">
        <v>0</v>
      </c>
      <c r="D31">
        <v>0</v>
      </c>
      <c r="E31">
        <v>0</v>
      </c>
      <c r="M31" s="49" t="s">
        <v>238</v>
      </c>
      <c r="N31">
        <f>VLOOKUP(M30&amp;M31,All_Type[],$N$1,FALSE)</f>
        <v>6303</v>
      </c>
    </row>
    <row r="32" spans="1:14">
      <c r="A32" t="s">
        <v>116</v>
      </c>
      <c r="B32">
        <v>33809</v>
      </c>
      <c r="C32">
        <v>2419</v>
      </c>
      <c r="D32">
        <v>0</v>
      </c>
      <c r="E32">
        <v>0</v>
      </c>
      <c r="M32" s="49" t="s">
        <v>239</v>
      </c>
      <c r="N32">
        <f>VLOOKUP(M30&amp;M32,All_Type[],$N$1,FALSE)</f>
        <v>480</v>
      </c>
    </row>
    <row r="33" spans="1:14">
      <c r="A33" t="s">
        <v>117</v>
      </c>
      <c r="B33">
        <v>330</v>
      </c>
      <c r="C33">
        <v>23</v>
      </c>
      <c r="D33">
        <v>0</v>
      </c>
      <c r="E33">
        <v>0</v>
      </c>
      <c r="M33" t="s">
        <v>215</v>
      </c>
      <c r="N33">
        <f>IF(OR(ISNA(N34),SUM(N34:N35)=0),NA(),(N34-N35)/N34)</f>
        <v>0.97627248373517028</v>
      </c>
    </row>
    <row r="34" spans="1:14">
      <c r="A34" t="s">
        <v>118</v>
      </c>
      <c r="B34">
        <v>38800</v>
      </c>
      <c r="C34">
        <v>1844</v>
      </c>
      <c r="D34">
        <v>0</v>
      </c>
      <c r="E34">
        <v>0</v>
      </c>
      <c r="M34" s="49" t="s">
        <v>238</v>
      </c>
      <c r="N34">
        <f>VLOOKUP(M33&amp;M34,All_Type[],$N$1,FALSE)</f>
        <v>7839</v>
      </c>
    </row>
    <row r="35" spans="1:14">
      <c r="A35" t="s">
        <v>119</v>
      </c>
      <c r="B35">
        <v>252</v>
      </c>
      <c r="C35">
        <v>9</v>
      </c>
      <c r="D35">
        <v>0</v>
      </c>
      <c r="E35">
        <v>0</v>
      </c>
      <c r="M35" s="49" t="s">
        <v>239</v>
      </c>
      <c r="N35">
        <f>VLOOKUP(M33&amp;M35,All_Type[],$N$1,FALSE)</f>
        <v>186</v>
      </c>
    </row>
    <row r="36" spans="1:14">
      <c r="A36" t="s">
        <v>120</v>
      </c>
      <c r="B36">
        <v>26957</v>
      </c>
      <c r="C36">
        <v>2311</v>
      </c>
      <c r="D36">
        <v>1678</v>
      </c>
      <c r="E36">
        <v>0</v>
      </c>
      <c r="M36" t="s">
        <v>216</v>
      </c>
      <c r="N36">
        <f>IF(OR(ISNA(N37),SUM(N37:N38)=0),NA(),(N37-N38)/N37)</f>
        <v>0.90454034975132358</v>
      </c>
    </row>
    <row r="37" spans="1:14">
      <c r="A37" t="s">
        <v>121</v>
      </c>
      <c r="B37">
        <v>0</v>
      </c>
      <c r="C37">
        <v>0</v>
      </c>
      <c r="D37">
        <v>0</v>
      </c>
      <c r="E37">
        <v>0</v>
      </c>
      <c r="M37" s="49" t="s">
        <v>238</v>
      </c>
      <c r="N37">
        <f>VLOOKUP(M36&amp;M37,All_Type[],$N$1,FALSE)</f>
        <v>12466</v>
      </c>
    </row>
    <row r="38" spans="1:14">
      <c r="A38" t="s">
        <v>122</v>
      </c>
      <c r="B38">
        <v>19163</v>
      </c>
      <c r="C38">
        <v>1516</v>
      </c>
      <c r="D38">
        <v>1271</v>
      </c>
      <c r="E38">
        <v>0</v>
      </c>
      <c r="M38" s="49" t="s">
        <v>239</v>
      </c>
      <c r="N38">
        <f>VLOOKUP(M36&amp;M38,All_Type[],$N$1,FALSE)</f>
        <v>1190</v>
      </c>
    </row>
    <row r="39" spans="1:14">
      <c r="A39" t="s">
        <v>123</v>
      </c>
      <c r="B39">
        <v>0</v>
      </c>
      <c r="C39">
        <v>0</v>
      </c>
      <c r="D39">
        <v>0</v>
      </c>
      <c r="E39">
        <v>0</v>
      </c>
      <c r="M39" t="s">
        <v>217</v>
      </c>
      <c r="N39">
        <f>IF(OR(ISNA(N40),SUM(N40:N41)=0),NA(),(N40-N41)/N40)</f>
        <v>0.92703862660944203</v>
      </c>
    </row>
    <row r="40" spans="1:14">
      <c r="A40" t="s">
        <v>124</v>
      </c>
      <c r="B40">
        <v>19868</v>
      </c>
      <c r="C40">
        <v>2857</v>
      </c>
      <c r="D40">
        <v>1415</v>
      </c>
      <c r="E40">
        <v>0</v>
      </c>
      <c r="M40" s="49" t="s">
        <v>238</v>
      </c>
      <c r="N40">
        <f>VLOOKUP(M39&amp;M40,All_Type[],$N$1,FALSE)</f>
        <v>8854</v>
      </c>
    </row>
    <row r="41" spans="1:14">
      <c r="A41" t="s">
        <v>125</v>
      </c>
      <c r="B41">
        <v>0</v>
      </c>
      <c r="C41">
        <v>0</v>
      </c>
      <c r="D41">
        <v>0</v>
      </c>
      <c r="E41">
        <v>0</v>
      </c>
      <c r="M41" s="49" t="s">
        <v>239</v>
      </c>
      <c r="N41">
        <f>VLOOKUP(M39&amp;M41,All_Type[],$N$1,FALSE)</f>
        <v>646</v>
      </c>
    </row>
    <row r="42" spans="1:14">
      <c r="A42" t="s">
        <v>126</v>
      </c>
      <c r="B42">
        <v>77397</v>
      </c>
      <c r="C42">
        <v>6927</v>
      </c>
      <c r="D42">
        <v>5375</v>
      </c>
      <c r="E42">
        <v>0</v>
      </c>
      <c r="M42" t="s">
        <v>218</v>
      </c>
      <c r="N42">
        <f>IF(OR(ISNA(N43),SUM(N43:N44)=0),NA(),(N43-N44)/N43)</f>
        <v>0.96563285834031853</v>
      </c>
    </row>
    <row r="43" spans="1:14">
      <c r="A43" t="s">
        <v>127</v>
      </c>
      <c r="B43">
        <v>2956</v>
      </c>
      <c r="C43">
        <v>353</v>
      </c>
      <c r="D43">
        <v>196</v>
      </c>
      <c r="E43">
        <v>0</v>
      </c>
      <c r="M43" s="49" t="s">
        <v>238</v>
      </c>
      <c r="N43">
        <f>VLOOKUP(M42&amp;M43,All_Type[],$N$1,FALSE)</f>
        <v>8351</v>
      </c>
    </row>
    <row r="44" spans="1:14">
      <c r="A44" t="s">
        <v>128</v>
      </c>
      <c r="B44">
        <v>0</v>
      </c>
      <c r="C44">
        <v>0</v>
      </c>
      <c r="D44">
        <v>0</v>
      </c>
      <c r="E44">
        <v>0</v>
      </c>
      <c r="M44" s="49" t="s">
        <v>239</v>
      </c>
      <c r="N44">
        <f>VLOOKUP(M42&amp;M44,All_Type[],$N$1,FALSE)</f>
        <v>287</v>
      </c>
    </row>
    <row r="45" spans="1:14">
      <c r="A45" t="s">
        <v>129</v>
      </c>
      <c r="B45">
        <v>0</v>
      </c>
      <c r="C45">
        <v>0</v>
      </c>
      <c r="D45">
        <v>0</v>
      </c>
      <c r="E45">
        <v>0</v>
      </c>
      <c r="M45" t="s">
        <v>219</v>
      </c>
      <c r="N45">
        <f>IF(OR(ISNA(N46),SUM(N46:N47)=0),NA(),(N46-N47)/N46)</f>
        <v>0.93158225857187793</v>
      </c>
    </row>
    <row r="46" spans="1:14">
      <c r="A46" t="s">
        <v>130</v>
      </c>
      <c r="B46">
        <v>121365</v>
      </c>
      <c r="C46">
        <v>11049</v>
      </c>
      <c r="D46">
        <v>8351</v>
      </c>
      <c r="E46">
        <v>0</v>
      </c>
      <c r="M46" s="49" t="s">
        <v>238</v>
      </c>
      <c r="N46">
        <f>VLOOKUP(M45&amp;M46,All_Type[],$N$1,FALSE)</f>
        <v>6358</v>
      </c>
    </row>
    <row r="47" spans="1:14">
      <c r="A47" t="s">
        <v>131</v>
      </c>
      <c r="B47">
        <v>4542</v>
      </c>
      <c r="C47">
        <v>379</v>
      </c>
      <c r="D47">
        <v>287</v>
      </c>
      <c r="E47">
        <v>0</v>
      </c>
      <c r="M47" s="49" t="s">
        <v>239</v>
      </c>
      <c r="N47">
        <f>VLOOKUP(M45&amp;M47,All_Type[],$N$1,FALSE)</f>
        <v>435</v>
      </c>
    </row>
    <row r="48" spans="1:14">
      <c r="A48" t="s">
        <v>132</v>
      </c>
      <c r="B48">
        <v>105964</v>
      </c>
      <c r="C48">
        <v>10467</v>
      </c>
      <c r="D48">
        <v>7839</v>
      </c>
      <c r="E48">
        <v>0</v>
      </c>
      <c r="M48" t="s">
        <v>220</v>
      </c>
      <c r="N48">
        <f>IF(OR(ISNA(N49),SUM(N49:N50)=0),NA(),(N49-N50)/N49)</f>
        <v>0.95079787234042556</v>
      </c>
    </row>
    <row r="49" spans="1:14">
      <c r="A49" t="s">
        <v>133</v>
      </c>
      <c r="B49">
        <v>2334</v>
      </c>
      <c r="C49">
        <v>188</v>
      </c>
      <c r="D49">
        <v>186</v>
      </c>
      <c r="E49">
        <v>0</v>
      </c>
      <c r="M49" s="49" t="s">
        <v>238</v>
      </c>
      <c r="N49">
        <f>VLOOKUP(M48&amp;M49,All_Type[],$N$1,FALSE)</f>
        <v>5264</v>
      </c>
    </row>
    <row r="50" spans="1:14">
      <c r="A50" t="s">
        <v>134</v>
      </c>
      <c r="B50">
        <v>28129</v>
      </c>
      <c r="C50">
        <v>4102</v>
      </c>
      <c r="D50">
        <v>2805</v>
      </c>
      <c r="E50">
        <v>0</v>
      </c>
      <c r="M50" s="49" t="s">
        <v>239</v>
      </c>
      <c r="N50">
        <f>VLOOKUP(M48&amp;M50,All_Type[],$N$1,FALSE)</f>
        <v>259</v>
      </c>
    </row>
    <row r="51" spans="1:14">
      <c r="A51" t="s">
        <v>135</v>
      </c>
      <c r="B51">
        <v>0</v>
      </c>
      <c r="C51">
        <v>0</v>
      </c>
      <c r="D51">
        <v>0</v>
      </c>
      <c r="E51">
        <v>0</v>
      </c>
      <c r="M51" t="s">
        <v>222</v>
      </c>
      <c r="N51">
        <f>IF(OR(ISNA(N52),SUM(N52:N53)=0),NA(),(N52-N53)/N52)</f>
        <v>0.9278572332616124</v>
      </c>
    </row>
    <row r="52" spans="1:14">
      <c r="A52" t="s">
        <v>136</v>
      </c>
      <c r="B52">
        <v>98296</v>
      </c>
      <c r="C52">
        <v>8512</v>
      </c>
      <c r="D52">
        <v>6416</v>
      </c>
      <c r="E52">
        <v>0</v>
      </c>
      <c r="M52" s="49" t="s">
        <v>238</v>
      </c>
      <c r="N52">
        <f>VLOOKUP(M51&amp;M52,All_Type[],$N$1,FALSE)</f>
        <v>7901</v>
      </c>
    </row>
    <row r="53" spans="1:14">
      <c r="A53" t="s">
        <v>137</v>
      </c>
      <c r="B53">
        <v>2749</v>
      </c>
      <c r="C53">
        <v>297</v>
      </c>
      <c r="D53">
        <v>287</v>
      </c>
      <c r="E53">
        <v>0</v>
      </c>
      <c r="M53" s="49" t="s">
        <v>239</v>
      </c>
      <c r="N53">
        <f>VLOOKUP(M51&amp;M53,All_Type[],$N$1,FALSE)</f>
        <v>570</v>
      </c>
    </row>
    <row r="54" spans="1:14">
      <c r="A54" t="s">
        <v>138</v>
      </c>
      <c r="B54">
        <v>86991</v>
      </c>
      <c r="C54">
        <v>8045</v>
      </c>
      <c r="D54">
        <v>6303</v>
      </c>
      <c r="E54">
        <v>0</v>
      </c>
      <c r="M54" t="s">
        <v>221</v>
      </c>
      <c r="N54">
        <f>IF(OR(ISNA(N55),SUM(N55:N56)=0),NA(),(N55-N56)/N55)</f>
        <v>0.7761218473632493</v>
      </c>
    </row>
    <row r="55" spans="1:14">
      <c r="A55" t="s">
        <v>139</v>
      </c>
      <c r="B55">
        <v>2659</v>
      </c>
      <c r="C55">
        <v>208</v>
      </c>
      <c r="D55">
        <v>480</v>
      </c>
      <c r="E55">
        <v>0</v>
      </c>
      <c r="M55" s="49" t="s">
        <v>238</v>
      </c>
      <c r="N55">
        <f>VLOOKUP(M54&amp;M55,All_Type[],$N$1,FALSE)</f>
        <v>12212</v>
      </c>
    </row>
    <row r="56" spans="1:14">
      <c r="A56" t="s">
        <v>140</v>
      </c>
      <c r="B56">
        <v>177733</v>
      </c>
      <c r="C56">
        <v>16577</v>
      </c>
      <c r="D56">
        <v>12212</v>
      </c>
      <c r="E56">
        <v>0</v>
      </c>
      <c r="M56" s="49" t="s">
        <v>239</v>
      </c>
      <c r="N56">
        <f>VLOOKUP(M54&amp;M56,All_Type[],$N$1,FALSE)</f>
        <v>2734</v>
      </c>
    </row>
    <row r="57" spans="1:14">
      <c r="A57" t="s">
        <v>141</v>
      </c>
      <c r="B57">
        <v>19196</v>
      </c>
      <c r="C57">
        <v>2862</v>
      </c>
      <c r="D57">
        <v>2734</v>
      </c>
      <c r="E57">
        <v>0</v>
      </c>
      <c r="M57" t="s">
        <v>233</v>
      </c>
      <c r="N57">
        <f>IF(OR(ISNA(N58),SUM(N58:N59)=0),NA(),(N58-N59)/N58)</f>
        <v>0.97842820488453863</v>
      </c>
    </row>
    <row r="58" spans="1:14">
      <c r="A58" t="s">
        <v>142</v>
      </c>
      <c r="B58">
        <v>93085</v>
      </c>
      <c r="C58">
        <v>7901</v>
      </c>
      <c r="D58">
        <v>6658</v>
      </c>
      <c r="E58">
        <v>0</v>
      </c>
      <c r="M58" s="49" t="s">
        <v>238</v>
      </c>
      <c r="N58">
        <f>VLOOKUP(M57&amp;M58,All_Type[],$N$1,FALSE)</f>
        <v>10523</v>
      </c>
    </row>
    <row r="59" spans="1:14">
      <c r="A59" t="s">
        <v>143</v>
      </c>
      <c r="B59">
        <v>1994</v>
      </c>
      <c r="C59">
        <v>150</v>
      </c>
      <c r="D59">
        <v>203</v>
      </c>
      <c r="E59">
        <v>0</v>
      </c>
      <c r="M59" s="49" t="s">
        <v>239</v>
      </c>
      <c r="N59">
        <f>VLOOKUP(M57&amp;M59,All_Type[],$N$1,FALSE)</f>
        <v>227</v>
      </c>
    </row>
    <row r="60" spans="1:14">
      <c r="A60" t="s">
        <v>144</v>
      </c>
      <c r="B60">
        <v>100181</v>
      </c>
      <c r="C60">
        <v>7370</v>
      </c>
      <c r="D60">
        <v>7901</v>
      </c>
      <c r="E60">
        <v>0</v>
      </c>
      <c r="M60" t="s">
        <v>230</v>
      </c>
      <c r="N60">
        <f>IF(OR(ISNA(N61),SUM(N61:N62)=0),NA(),(N61-N62)/N61)</f>
        <v>0.94273237679351218</v>
      </c>
    </row>
    <row r="61" spans="1:14">
      <c r="A61" t="s">
        <v>145</v>
      </c>
      <c r="B61">
        <v>4576</v>
      </c>
      <c r="C61">
        <v>734</v>
      </c>
      <c r="D61">
        <v>570</v>
      </c>
      <c r="E61">
        <v>0</v>
      </c>
      <c r="M61" s="49" t="s">
        <v>238</v>
      </c>
      <c r="N61">
        <f>VLOOKUP(M60&amp;M61,All_Type[],$N$1,FALSE)</f>
        <v>8015</v>
      </c>
    </row>
    <row r="62" spans="1:14">
      <c r="A62" t="s">
        <v>146</v>
      </c>
      <c r="B62">
        <v>142819</v>
      </c>
      <c r="C62">
        <v>11870</v>
      </c>
      <c r="D62">
        <v>9233</v>
      </c>
      <c r="E62">
        <v>0</v>
      </c>
      <c r="M62" s="49" t="s">
        <v>239</v>
      </c>
      <c r="N62">
        <f>VLOOKUP(M60&amp;M62,All_Type[],$N$1,FALSE)</f>
        <v>459</v>
      </c>
    </row>
    <row r="63" spans="1:14">
      <c r="A63" t="s">
        <v>147</v>
      </c>
      <c r="B63">
        <v>5559</v>
      </c>
      <c r="C63">
        <v>603</v>
      </c>
      <c r="D63">
        <v>506</v>
      </c>
      <c r="E63">
        <v>0</v>
      </c>
      <c r="M63" t="s">
        <v>231</v>
      </c>
      <c r="N63">
        <f>IF(OR(ISNA(N64),SUM(N64:N65)=0),NA(),(N64-N65)/N64)</f>
        <v>0.95526807980049877</v>
      </c>
    </row>
    <row r="64" spans="1:14">
      <c r="A64" t="s">
        <v>148</v>
      </c>
      <c r="B64">
        <v>98469</v>
      </c>
      <c r="C64">
        <v>8413</v>
      </c>
      <c r="D64">
        <v>6457</v>
      </c>
      <c r="E64">
        <v>0</v>
      </c>
      <c r="M64" s="49" t="s">
        <v>238</v>
      </c>
      <c r="N64">
        <f>VLOOKUP(M63&amp;M64,All_Type[],$N$1,FALSE)</f>
        <v>6416</v>
      </c>
    </row>
    <row r="65" spans="1:14">
      <c r="A65" t="s">
        <v>149</v>
      </c>
      <c r="B65">
        <v>3434</v>
      </c>
      <c r="C65">
        <v>502</v>
      </c>
      <c r="D65">
        <v>280</v>
      </c>
      <c r="E65">
        <v>0</v>
      </c>
      <c r="M65" s="49" t="s">
        <v>239</v>
      </c>
      <c r="N65">
        <f>VLOOKUP(M63&amp;M65,All_Type[],$N$1,FALSE)</f>
        <v>287</v>
      </c>
    </row>
    <row r="66" spans="1:14">
      <c r="A66" t="s">
        <v>150</v>
      </c>
      <c r="B66">
        <v>115571</v>
      </c>
      <c r="C66">
        <v>9907</v>
      </c>
      <c r="D66">
        <v>7629</v>
      </c>
      <c r="E66">
        <v>0</v>
      </c>
      <c r="M66" t="s">
        <v>232</v>
      </c>
      <c r="N66">
        <f>IF(OR(ISNA(N67),SUM(N67:N68)=0),NA(),(N67-N68)/N67)</f>
        <v>0.95372919124393762</v>
      </c>
    </row>
    <row r="67" spans="1:14">
      <c r="A67" t="s">
        <v>151</v>
      </c>
      <c r="B67">
        <v>3540</v>
      </c>
      <c r="C67">
        <v>342</v>
      </c>
      <c r="D67">
        <v>353</v>
      </c>
      <c r="E67">
        <v>0</v>
      </c>
      <c r="M67" s="49" t="s">
        <v>238</v>
      </c>
      <c r="N67">
        <f>VLOOKUP(M66&amp;M67,All_Type[],$N$1,FALSE)</f>
        <v>7629</v>
      </c>
    </row>
    <row r="68" spans="1:14">
      <c r="A68" t="s">
        <v>152</v>
      </c>
      <c r="B68">
        <v>157765</v>
      </c>
      <c r="C68">
        <v>13549</v>
      </c>
      <c r="D68">
        <v>10523</v>
      </c>
      <c r="E68">
        <v>0</v>
      </c>
      <c r="M68" s="49" t="s">
        <v>239</v>
      </c>
      <c r="N68">
        <f>VLOOKUP(M66&amp;M68,All_Type[],$N$1,FALSE)</f>
        <v>353</v>
      </c>
    </row>
    <row r="69" spans="1:14">
      <c r="A69" t="s">
        <v>153</v>
      </c>
      <c r="B69">
        <v>5289</v>
      </c>
      <c r="C69">
        <v>742</v>
      </c>
      <c r="D69">
        <v>227</v>
      </c>
      <c r="E69">
        <v>0</v>
      </c>
      <c r="M69" t="s">
        <v>227</v>
      </c>
      <c r="N69">
        <f>IF(OR(ISNA(N70),SUM(N70:N71)=0),NA(),(N70-N71)/N70)</f>
        <v>0.93467455621301776</v>
      </c>
    </row>
    <row r="70" spans="1:14">
      <c r="A70" t="s">
        <v>154</v>
      </c>
      <c r="B70">
        <v>130618</v>
      </c>
      <c r="C70">
        <v>11163</v>
      </c>
      <c r="D70">
        <v>8450</v>
      </c>
      <c r="E70">
        <v>0</v>
      </c>
      <c r="M70" s="49" t="s">
        <v>238</v>
      </c>
      <c r="N70">
        <f>VLOOKUP(M69&amp;M70,All_Type[],$N$1,FALSE)</f>
        <v>8450</v>
      </c>
    </row>
    <row r="71" spans="1:14">
      <c r="A71" t="s">
        <v>155</v>
      </c>
      <c r="B71">
        <v>5467</v>
      </c>
      <c r="C71">
        <v>478</v>
      </c>
      <c r="D71">
        <v>552</v>
      </c>
      <c r="E71">
        <v>0</v>
      </c>
      <c r="M71" s="49" t="s">
        <v>239</v>
      </c>
      <c r="N71">
        <f>VLOOKUP(M69&amp;M71,All_Type[],$N$1,FALSE)</f>
        <v>552</v>
      </c>
    </row>
    <row r="72" spans="1:14">
      <c r="A72" t="s">
        <v>156</v>
      </c>
      <c r="B72">
        <v>78054</v>
      </c>
      <c r="C72">
        <v>6741</v>
      </c>
      <c r="D72">
        <v>5264</v>
      </c>
      <c r="E72">
        <v>0</v>
      </c>
      <c r="M72" t="s">
        <v>228</v>
      </c>
      <c r="N72">
        <f>IF(OR(ISNA(N73),SUM(N73:N74)=0),NA(),(N73-N74)/N73)</f>
        <v>0.95663620876568067</v>
      </c>
    </row>
    <row r="73" spans="1:14">
      <c r="A73" t="s">
        <v>157</v>
      </c>
      <c r="B73">
        <v>3119</v>
      </c>
      <c r="C73">
        <v>231</v>
      </c>
      <c r="D73">
        <v>259</v>
      </c>
      <c r="E73">
        <v>0</v>
      </c>
      <c r="M73" s="49" t="s">
        <v>238</v>
      </c>
      <c r="N73">
        <f>VLOOKUP(M72&amp;M73,All_Type[],$N$1,FALSE)</f>
        <v>6457</v>
      </c>
    </row>
    <row r="74" spans="1:14">
      <c r="A74" t="s">
        <v>158</v>
      </c>
      <c r="B74">
        <v>67108</v>
      </c>
      <c r="C74">
        <v>6511</v>
      </c>
      <c r="D74">
        <v>6282</v>
      </c>
      <c r="E74">
        <v>0</v>
      </c>
      <c r="M74" s="49" t="s">
        <v>239</v>
      </c>
      <c r="N74">
        <f>VLOOKUP(M72&amp;M74,All_Type[],$N$1,FALSE)</f>
        <v>280</v>
      </c>
    </row>
    <row r="75" spans="1:14">
      <c r="A75" t="s">
        <v>159</v>
      </c>
      <c r="B75">
        <v>4332</v>
      </c>
      <c r="C75">
        <v>591</v>
      </c>
      <c r="D75">
        <v>391</v>
      </c>
      <c r="E75">
        <v>0</v>
      </c>
      <c r="M75" t="s">
        <v>229</v>
      </c>
      <c r="N75">
        <f>IF(OR(ISNA(N76),SUM(N76:N77)=0),NA(),(N76-N77)/N76)</f>
        <v>0.9464285714285714</v>
      </c>
    </row>
    <row r="76" spans="1:14">
      <c r="A76" t="s">
        <v>160</v>
      </c>
      <c r="B76">
        <v>133313</v>
      </c>
      <c r="C76">
        <v>10455</v>
      </c>
      <c r="D76">
        <v>7954</v>
      </c>
      <c r="E76">
        <v>0</v>
      </c>
      <c r="M76" s="49" t="s">
        <v>238</v>
      </c>
      <c r="N76">
        <f>VLOOKUP(M75&amp;M76,All_Type[],$N$1,FALSE)</f>
        <v>14672</v>
      </c>
    </row>
    <row r="77" spans="1:14">
      <c r="A77" t="s">
        <v>161</v>
      </c>
      <c r="B77">
        <v>5450</v>
      </c>
      <c r="C77">
        <v>489</v>
      </c>
      <c r="D77">
        <v>421</v>
      </c>
      <c r="E77">
        <v>0</v>
      </c>
      <c r="M77" s="49" t="s">
        <v>239</v>
      </c>
      <c r="N77">
        <f>VLOOKUP(M75&amp;M77,All_Type[],$N$1,FALSE)</f>
        <v>786</v>
      </c>
    </row>
    <row r="78" spans="1:14">
      <c r="A78" t="s">
        <v>162</v>
      </c>
      <c r="B78">
        <v>68703</v>
      </c>
      <c r="C78">
        <v>5989</v>
      </c>
      <c r="D78">
        <v>4294</v>
      </c>
      <c r="E78">
        <v>0</v>
      </c>
      <c r="M78" t="s">
        <v>226</v>
      </c>
      <c r="N78">
        <f>IF(OR(ISNA(N79),SUM(N79:N80)=0),NA(),(N79-N80)/N79)</f>
        <v>0.94519657749377228</v>
      </c>
    </row>
    <row r="79" spans="1:14">
      <c r="A79" t="s">
        <v>163</v>
      </c>
      <c r="B79">
        <v>570</v>
      </c>
      <c r="C79">
        <v>0</v>
      </c>
      <c r="D79">
        <v>4</v>
      </c>
      <c r="E79">
        <v>0</v>
      </c>
      <c r="M79" t="s">
        <v>238</v>
      </c>
      <c r="N79">
        <f>VLOOKUP(M78&amp;M79,All_Type[],$N$1,FALSE)</f>
        <v>9233</v>
      </c>
    </row>
    <row r="80" spans="1:14">
      <c r="A80" t="s">
        <v>164</v>
      </c>
      <c r="B80">
        <v>33004</v>
      </c>
      <c r="C80">
        <v>2606</v>
      </c>
      <c r="D80">
        <v>1853</v>
      </c>
      <c r="E80">
        <v>0</v>
      </c>
      <c r="M80" t="s">
        <v>239</v>
      </c>
      <c r="N80">
        <f>VLOOKUP(M78&amp;M80,All_Type[],$N$1,FALSE)</f>
        <v>506</v>
      </c>
    </row>
    <row r="81" spans="1:5">
      <c r="A81" t="s">
        <v>165</v>
      </c>
      <c r="B81">
        <v>157</v>
      </c>
      <c r="C81">
        <v>5</v>
      </c>
      <c r="D81">
        <v>22</v>
      </c>
      <c r="E81">
        <v>0</v>
      </c>
    </row>
    <row r="82" spans="1:5">
      <c r="A82" t="s">
        <v>166</v>
      </c>
      <c r="B82">
        <v>99731</v>
      </c>
      <c r="C82">
        <v>8587</v>
      </c>
      <c r="D82">
        <v>6755</v>
      </c>
      <c r="E82">
        <v>0</v>
      </c>
    </row>
    <row r="83" spans="1:5">
      <c r="A83" t="s">
        <v>167</v>
      </c>
      <c r="B83">
        <v>1530</v>
      </c>
      <c r="C83">
        <v>171</v>
      </c>
      <c r="D83">
        <v>195</v>
      </c>
      <c r="E83">
        <v>0</v>
      </c>
    </row>
    <row r="84" spans="1:5">
      <c r="A84" t="s">
        <v>168</v>
      </c>
      <c r="B84">
        <v>96967</v>
      </c>
      <c r="C84">
        <v>8720</v>
      </c>
      <c r="D84">
        <v>6461</v>
      </c>
      <c r="E84">
        <v>0</v>
      </c>
    </row>
    <row r="85" spans="1:5">
      <c r="A85" t="s">
        <v>169</v>
      </c>
      <c r="B85">
        <v>3043</v>
      </c>
      <c r="C85">
        <v>328</v>
      </c>
      <c r="D85">
        <v>280</v>
      </c>
      <c r="E85">
        <v>0</v>
      </c>
    </row>
    <row r="86" spans="1:5">
      <c r="A86" t="s">
        <v>170</v>
      </c>
      <c r="B86">
        <v>96738</v>
      </c>
      <c r="C86">
        <v>8069</v>
      </c>
      <c r="D86">
        <v>6358</v>
      </c>
      <c r="E86">
        <v>0</v>
      </c>
    </row>
    <row r="87" spans="1:5">
      <c r="A87" t="s">
        <v>171</v>
      </c>
      <c r="B87">
        <v>3595</v>
      </c>
      <c r="C87">
        <v>526</v>
      </c>
      <c r="D87">
        <v>435</v>
      </c>
      <c r="E87">
        <v>0</v>
      </c>
    </row>
    <row r="88" spans="1:5">
      <c r="A88" t="s">
        <v>172</v>
      </c>
      <c r="B88">
        <v>0</v>
      </c>
      <c r="C88">
        <v>0</v>
      </c>
      <c r="D88">
        <v>0</v>
      </c>
      <c r="E88">
        <v>0</v>
      </c>
    </row>
    <row r="89" spans="1:5">
      <c r="A89" t="s">
        <v>173</v>
      </c>
      <c r="B89">
        <v>0</v>
      </c>
      <c r="C89">
        <v>0</v>
      </c>
      <c r="D89">
        <v>0</v>
      </c>
      <c r="E89">
        <v>0</v>
      </c>
    </row>
    <row r="90" spans="1:5">
      <c r="A90" t="s">
        <v>174</v>
      </c>
      <c r="B90">
        <v>147992</v>
      </c>
      <c r="C90">
        <v>15838</v>
      </c>
      <c r="D90">
        <v>12466</v>
      </c>
      <c r="E90">
        <v>0</v>
      </c>
    </row>
    <row r="91" spans="1:5">
      <c r="A91" t="s">
        <v>175</v>
      </c>
      <c r="B91">
        <v>8436</v>
      </c>
      <c r="C91">
        <v>935</v>
      </c>
      <c r="D91">
        <v>1190</v>
      </c>
      <c r="E91">
        <v>0</v>
      </c>
    </row>
    <row r="92" spans="1:5">
      <c r="A92" t="s">
        <v>176</v>
      </c>
      <c r="B92">
        <v>132600</v>
      </c>
      <c r="C92">
        <v>11492</v>
      </c>
      <c r="D92">
        <v>8854</v>
      </c>
      <c r="E92">
        <v>0</v>
      </c>
    </row>
    <row r="93" spans="1:5">
      <c r="A93" t="s">
        <v>177</v>
      </c>
      <c r="B93">
        <v>5531</v>
      </c>
      <c r="C93">
        <v>1020</v>
      </c>
      <c r="D93">
        <v>646</v>
      </c>
      <c r="E93">
        <v>0</v>
      </c>
    </row>
    <row r="94" spans="1:5">
      <c r="A94" t="s">
        <v>178</v>
      </c>
      <c r="B94">
        <v>124931</v>
      </c>
      <c r="C94">
        <v>10675</v>
      </c>
      <c r="D94">
        <v>8015</v>
      </c>
      <c r="E94">
        <v>0</v>
      </c>
    </row>
    <row r="95" spans="1:5">
      <c r="A95" t="s">
        <v>179</v>
      </c>
      <c r="B95">
        <v>3789</v>
      </c>
      <c r="C95">
        <v>491</v>
      </c>
      <c r="D95">
        <v>459</v>
      </c>
      <c r="E95">
        <v>0</v>
      </c>
    </row>
    <row r="96" spans="1:5">
      <c r="A96" t="s">
        <v>180</v>
      </c>
      <c r="B96">
        <v>37971</v>
      </c>
      <c r="C96">
        <v>2673</v>
      </c>
      <c r="D96">
        <v>1237</v>
      </c>
      <c r="E96">
        <v>0</v>
      </c>
    </row>
    <row r="97" spans="1:5">
      <c r="A97" t="s">
        <v>181</v>
      </c>
      <c r="B97">
        <v>184</v>
      </c>
      <c r="C97">
        <v>20</v>
      </c>
      <c r="D97">
        <v>6</v>
      </c>
      <c r="E97">
        <v>0</v>
      </c>
    </row>
    <row r="98" spans="1:5">
      <c r="A98" t="s">
        <v>182</v>
      </c>
      <c r="B98">
        <v>41221</v>
      </c>
      <c r="C98">
        <v>3515</v>
      </c>
      <c r="D98">
        <v>2803</v>
      </c>
      <c r="E98">
        <v>0</v>
      </c>
    </row>
    <row r="99" spans="1:5">
      <c r="A99" t="s">
        <v>183</v>
      </c>
      <c r="B99">
        <v>19</v>
      </c>
      <c r="C99">
        <v>0</v>
      </c>
      <c r="D99">
        <v>0</v>
      </c>
      <c r="E99">
        <v>0</v>
      </c>
    </row>
    <row r="100" spans="1:5">
      <c r="A100" t="s">
        <v>184</v>
      </c>
      <c r="B100">
        <v>236417</v>
      </c>
      <c r="C100">
        <v>20707</v>
      </c>
      <c r="D100">
        <v>15844</v>
      </c>
      <c r="E100">
        <v>0</v>
      </c>
    </row>
    <row r="101" spans="1:5">
      <c r="A101" t="s">
        <v>185</v>
      </c>
      <c r="B101">
        <v>4905</v>
      </c>
      <c r="C101">
        <v>544</v>
      </c>
      <c r="D101">
        <v>476</v>
      </c>
      <c r="E101">
        <v>0</v>
      </c>
    </row>
    <row r="102" spans="1:5">
      <c r="A102" t="s">
        <v>186</v>
      </c>
      <c r="B102">
        <v>176062</v>
      </c>
      <c r="C102">
        <v>18345</v>
      </c>
      <c r="D102">
        <v>14672</v>
      </c>
      <c r="E102">
        <v>0</v>
      </c>
    </row>
    <row r="103" spans="1:5">
      <c r="A103" t="s">
        <v>187</v>
      </c>
      <c r="B103">
        <v>12548</v>
      </c>
      <c r="C103">
        <v>1687</v>
      </c>
      <c r="D103">
        <v>786</v>
      </c>
      <c r="E103">
        <v>0</v>
      </c>
    </row>
    <row r="104" spans="1:5">
      <c r="A104" t="s">
        <v>188</v>
      </c>
      <c r="B104">
        <v>141098</v>
      </c>
      <c r="C104">
        <v>14761</v>
      </c>
      <c r="D104">
        <v>11508</v>
      </c>
      <c r="E104">
        <v>0</v>
      </c>
    </row>
    <row r="105" spans="1:5">
      <c r="A105" t="s">
        <v>189</v>
      </c>
      <c r="B105">
        <v>0</v>
      </c>
      <c r="C105">
        <v>0</v>
      </c>
      <c r="D105">
        <v>0</v>
      </c>
      <c r="E105">
        <v>0</v>
      </c>
    </row>
    <row r="106" spans="1:5">
      <c r="A106" t="s">
        <v>190</v>
      </c>
      <c r="B106">
        <v>53312</v>
      </c>
      <c r="C106">
        <v>6062</v>
      </c>
      <c r="D106">
        <v>2876</v>
      </c>
      <c r="E106">
        <v>0</v>
      </c>
    </row>
    <row r="107" spans="1:5">
      <c r="A107" t="s">
        <v>191</v>
      </c>
      <c r="B107">
        <v>29</v>
      </c>
      <c r="C107">
        <v>0</v>
      </c>
      <c r="D107">
        <v>6</v>
      </c>
      <c r="E107">
        <v>0</v>
      </c>
    </row>
    <row r="108" spans="1:5">
      <c r="A108" t="s">
        <v>192</v>
      </c>
      <c r="B108">
        <v>32587</v>
      </c>
      <c r="C108">
        <v>3101</v>
      </c>
      <c r="D108">
        <v>220</v>
      </c>
      <c r="E108">
        <v>0</v>
      </c>
    </row>
    <row r="109" spans="1:5">
      <c r="A109" t="s">
        <v>193</v>
      </c>
      <c r="B109">
        <v>0</v>
      </c>
      <c r="C109">
        <v>0</v>
      </c>
      <c r="D109">
        <v>0</v>
      </c>
      <c r="E109">
        <v>0</v>
      </c>
    </row>
    <row r="110" spans="1:5">
      <c r="A110" t="s">
        <v>194</v>
      </c>
      <c r="B110">
        <v>347</v>
      </c>
      <c r="C110">
        <v>0</v>
      </c>
      <c r="D110">
        <v>0</v>
      </c>
      <c r="E110">
        <v>0</v>
      </c>
    </row>
    <row r="111" spans="1:5">
      <c r="A111" t="s">
        <v>195</v>
      </c>
      <c r="B111">
        <v>0</v>
      </c>
      <c r="C111">
        <v>0</v>
      </c>
      <c r="D111">
        <v>0</v>
      </c>
      <c r="E111">
        <v>0</v>
      </c>
    </row>
    <row r="112" spans="1:5">
      <c r="A112" t="s">
        <v>196</v>
      </c>
      <c r="B112">
        <v>24862</v>
      </c>
      <c r="C112">
        <v>2327</v>
      </c>
      <c r="D112">
        <v>1023</v>
      </c>
      <c r="E112">
        <v>0</v>
      </c>
    </row>
    <row r="113" spans="1:5">
      <c r="A113" t="s">
        <v>197</v>
      </c>
      <c r="B113">
        <v>0</v>
      </c>
      <c r="C113">
        <v>0</v>
      </c>
      <c r="D113">
        <v>0</v>
      </c>
      <c r="E113">
        <v>0</v>
      </c>
    </row>
    <row r="114" spans="1:5">
      <c r="A114" t="s">
        <v>198</v>
      </c>
      <c r="B114">
        <v>8920</v>
      </c>
      <c r="C114">
        <v>0</v>
      </c>
      <c r="D114">
        <v>0</v>
      </c>
      <c r="E114">
        <v>0</v>
      </c>
    </row>
    <row r="115" spans="1:5">
      <c r="A115" t="s">
        <v>199</v>
      </c>
      <c r="B115">
        <v>0</v>
      </c>
      <c r="C115">
        <v>0</v>
      </c>
      <c r="D115">
        <v>0</v>
      </c>
      <c r="E115">
        <v>0</v>
      </c>
    </row>
    <row r="116" spans="1:5">
      <c r="A116" t="s">
        <v>200</v>
      </c>
      <c r="B116">
        <v>7488</v>
      </c>
      <c r="C116">
        <v>605</v>
      </c>
      <c r="D116">
        <v>548</v>
      </c>
      <c r="E116">
        <v>0</v>
      </c>
    </row>
    <row r="117" spans="1:5">
      <c r="A117" t="s">
        <v>201</v>
      </c>
      <c r="B117">
        <v>0</v>
      </c>
      <c r="C117">
        <v>0</v>
      </c>
      <c r="D117">
        <v>0</v>
      </c>
      <c r="E117">
        <v>0</v>
      </c>
    </row>
    <row r="118" spans="1:5">
      <c r="A118" t="s">
        <v>202</v>
      </c>
      <c r="B118">
        <v>18070</v>
      </c>
      <c r="C118">
        <v>1906</v>
      </c>
      <c r="D118">
        <v>1492</v>
      </c>
      <c r="E118">
        <v>0</v>
      </c>
    </row>
    <row r="119" spans="1:5">
      <c r="A119" t="s">
        <v>203</v>
      </c>
      <c r="B119">
        <v>0</v>
      </c>
      <c r="C119">
        <v>0</v>
      </c>
      <c r="D119">
        <v>0</v>
      </c>
      <c r="E119">
        <v>0</v>
      </c>
    </row>
    <row r="120" spans="1:5">
      <c r="A120" t="s">
        <v>204</v>
      </c>
      <c r="B120">
        <v>15479</v>
      </c>
      <c r="C120">
        <v>1925</v>
      </c>
      <c r="D120">
        <v>1365</v>
      </c>
      <c r="E120">
        <v>0</v>
      </c>
    </row>
    <row r="121" spans="1:5">
      <c r="A121" t="s">
        <v>205</v>
      </c>
      <c r="B121">
        <v>0</v>
      </c>
      <c r="C121">
        <v>0</v>
      </c>
      <c r="D121">
        <v>0</v>
      </c>
      <c r="E121">
        <v>0</v>
      </c>
    </row>
    <row r="122" spans="1:5">
      <c r="A122" t="s">
        <v>206</v>
      </c>
      <c r="B122">
        <v>5471</v>
      </c>
      <c r="C122">
        <v>1023</v>
      </c>
      <c r="D122">
        <v>822</v>
      </c>
      <c r="E122">
        <v>0</v>
      </c>
    </row>
    <row r="123" spans="1:5">
      <c r="A123" t="s">
        <v>207</v>
      </c>
      <c r="B123">
        <v>0</v>
      </c>
      <c r="C123">
        <v>0</v>
      </c>
      <c r="D123">
        <v>0</v>
      </c>
      <c r="E123">
        <v>0</v>
      </c>
    </row>
    <row r="124" spans="1:5">
      <c r="A124" t="s">
        <v>208</v>
      </c>
      <c r="B124">
        <v>40884</v>
      </c>
      <c r="C124">
        <v>3394</v>
      </c>
      <c r="D124">
        <v>2507</v>
      </c>
      <c r="E124">
        <v>0</v>
      </c>
    </row>
    <row r="125" spans="1:5">
      <c r="A125" t="s">
        <v>209</v>
      </c>
      <c r="B125">
        <v>0</v>
      </c>
      <c r="C125">
        <v>0</v>
      </c>
      <c r="D125">
        <v>0</v>
      </c>
      <c r="E125">
        <v>0</v>
      </c>
    </row>
    <row r="126" spans="1:5">
      <c r="A126" t="s">
        <v>210</v>
      </c>
      <c r="B126">
        <v>13684</v>
      </c>
      <c r="C126">
        <v>1392</v>
      </c>
      <c r="D126">
        <v>1022</v>
      </c>
      <c r="E126">
        <v>0</v>
      </c>
    </row>
    <row r="127" spans="1:5">
      <c r="A127" t="s">
        <v>211</v>
      </c>
      <c r="B127">
        <v>0</v>
      </c>
      <c r="C127">
        <v>0</v>
      </c>
      <c r="D127">
        <v>0</v>
      </c>
      <c r="E127">
        <v>0</v>
      </c>
    </row>
    <row r="128" spans="1:5">
      <c r="A128" t="s">
        <v>212</v>
      </c>
      <c r="B128">
        <v>29732</v>
      </c>
      <c r="C128">
        <v>2569</v>
      </c>
      <c r="D128">
        <v>1987</v>
      </c>
      <c r="E128">
        <v>0</v>
      </c>
    </row>
    <row r="129" spans="1:5">
      <c r="A129" t="s">
        <v>213</v>
      </c>
      <c r="B129">
        <v>0</v>
      </c>
      <c r="C129">
        <v>0</v>
      </c>
      <c r="D129">
        <v>0</v>
      </c>
      <c r="E129"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ELC</vt:lpstr>
      <vt:lpstr>NWL</vt:lpstr>
      <vt:lpstr>NCL</vt:lpstr>
      <vt:lpstr>ONEL</vt:lpstr>
      <vt:lpstr>SWL</vt:lpstr>
      <vt:lpstr>SEL</vt:lpstr>
      <vt:lpstr>A&amp;E summary</vt:lpstr>
      <vt:lpstr>RTT summary</vt:lpstr>
      <vt:lpstr>All_Type</vt:lpstr>
      <vt:lpstr>Type_1</vt:lpstr>
    </vt:vector>
  </TitlesOfParts>
  <Company>NHS London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kate.southwell</dc:creator>
  <cp:lastModifiedBy>davidwilliams</cp:lastModifiedBy>
  <cp:lastPrinted>2012-02-24T10:35:34Z</cp:lastPrinted>
  <dcterms:created xsi:type="dcterms:W3CDTF">2012-01-19T12:04:14Z</dcterms:created>
  <dcterms:modified xsi:type="dcterms:W3CDTF">2012-02-29T17:11:45Z</dcterms:modified>
</cp:coreProperties>
</file>