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6" yWindow="48" windowWidth="16212" windowHeight="7368"/>
  </bookViews>
  <sheets>
    <sheet name="3 year plans" sheetId="2" r:id="rId1"/>
  </sheets>
  <calcPr calcId="125725"/>
</workbook>
</file>

<file path=xl/calcChain.xml><?xml version="1.0" encoding="utf-8"?>
<calcChain xmlns="http://schemas.openxmlformats.org/spreadsheetml/2006/main">
  <c r="BE12" i="2"/>
  <c r="BD12"/>
  <c r="BC12"/>
  <c r="BB12"/>
  <c r="BA12"/>
  <c r="AZ12"/>
  <c r="AY12"/>
  <c r="AX12"/>
  <c r="AW12"/>
  <c r="AV12"/>
  <c r="AU12"/>
  <c r="AT12"/>
  <c r="AS12"/>
  <c r="AR12"/>
  <c r="AQ12"/>
  <c r="AP12"/>
  <c r="AO12"/>
  <c r="AN12"/>
  <c r="AM12"/>
  <c r="AL12"/>
  <c r="AK12"/>
  <c r="AJ12"/>
  <c r="AI12"/>
  <c r="AH12"/>
  <c r="AC12"/>
  <c r="AB12"/>
  <c r="AA12"/>
  <c r="Z12"/>
  <c r="Y12"/>
  <c r="X12"/>
  <c r="W12"/>
  <c r="V12"/>
  <c r="U12"/>
  <c r="T12"/>
  <c r="S12"/>
  <c r="R12"/>
  <c r="Q12"/>
  <c r="P12"/>
  <c r="O12"/>
  <c r="N12"/>
  <c r="I12"/>
  <c r="H12"/>
  <c r="G12"/>
  <c r="F12"/>
  <c r="E12"/>
  <c r="D12"/>
  <c r="C12"/>
  <c r="B12"/>
  <c r="AE12" l="1"/>
  <c r="AG12"/>
  <c r="AD12"/>
  <c r="AF12"/>
</calcChain>
</file>

<file path=xl/sharedStrings.xml><?xml version="1.0" encoding="utf-8"?>
<sst xmlns="http://schemas.openxmlformats.org/spreadsheetml/2006/main" count="67" uniqueCount="67">
  <si>
    <t>Foundation Trust</t>
  </si>
  <si>
    <t>Bolton</t>
  </si>
  <si>
    <t>Christie</t>
  </si>
  <si>
    <t>Manchester</t>
  </si>
  <si>
    <t>MidCheshire</t>
  </si>
  <si>
    <t>Salford</t>
  </si>
  <si>
    <t>Stockport</t>
  </si>
  <si>
    <t>Tameside</t>
  </si>
  <si>
    <t>UHSM</t>
  </si>
  <si>
    <t>WWLeigh</t>
  </si>
  <si>
    <t>Employee Expenses 2010-11</t>
  </si>
  <si>
    <t>Employee Expenses 2011-12</t>
  </si>
  <si>
    <t>Employee Expenses 2012-13</t>
  </si>
  <si>
    <t>Employee Expenses 2013-14</t>
  </si>
  <si>
    <t>Total operating income 2010-11</t>
  </si>
  <si>
    <t>Total operating income 2011-12</t>
  </si>
  <si>
    <t>Total operating income 2012-13</t>
  </si>
  <si>
    <t>Total operating income 2013-14</t>
  </si>
  <si>
    <t>CIP% of Op.Exp. less PFI Exp. 2010-11</t>
  </si>
  <si>
    <t>CIP% of Op.Exp. less PFI Exp. 2011-12</t>
  </si>
  <si>
    <t>CIP% of Op.Exp. less PFI Exp. 2012-13</t>
  </si>
  <si>
    <t>CIP% of Op.Exp. less PFI Exp. 2013-14</t>
  </si>
  <si>
    <t>PFI expenses 2010-11</t>
  </si>
  <si>
    <t>PFI expenses 2011-12</t>
  </si>
  <si>
    <t>PFI expenses 2012-13</t>
  </si>
  <si>
    <t>PFI expenses 2013-14</t>
  </si>
  <si>
    <t>Total operating expenses 2010-11</t>
  </si>
  <si>
    <t>Total operating expenses 2011-12</t>
  </si>
  <si>
    <t>Total operating expenses 2012-13</t>
  </si>
  <si>
    <t>Total operating expenses 2013-14</t>
  </si>
  <si>
    <t>EBITDA 2010-11</t>
  </si>
  <si>
    <t>EBITDA 2011-12</t>
  </si>
  <si>
    <t>EBITDA 2012-13</t>
  </si>
  <si>
    <t>EBITDA 2013-14</t>
  </si>
  <si>
    <t>Net Surplus / (Deficit) 2010-11</t>
  </si>
  <si>
    <t>Net Surplus / (Deficit) 2011-12</t>
  </si>
  <si>
    <t>Net Surplus / (Deficit) 2012-13</t>
  </si>
  <si>
    <t>Net Surplus / (Deficit) 2013-14</t>
  </si>
  <si>
    <t>EBITDA % Income 2010-11</t>
  </si>
  <si>
    <t>EBITDA % Income 2011-12</t>
  </si>
  <si>
    <t>EBITDA % Income 2012-13</t>
  </si>
  <si>
    <t>EBITDA % Income 2013-14</t>
  </si>
  <si>
    <t>Capital expenditure 2010-11</t>
  </si>
  <si>
    <t>Capital expenditure 2011-12</t>
  </si>
  <si>
    <t>Capital expenditure 2012-13</t>
  </si>
  <si>
    <t>Capital expenditure 2013-14</t>
  </si>
  <si>
    <t>Net cash inflow/outflow 2010-11</t>
  </si>
  <si>
    <t>Net cash inflow/outflow 2011-12</t>
  </si>
  <si>
    <t>Net cash inflow/outflow 2012-13</t>
  </si>
  <si>
    <t>Net cash inflow/outflow 2013-14</t>
  </si>
  <si>
    <t>Cash and cash equivalents 2010-11</t>
  </si>
  <si>
    <t>Cash and cash equivalents 2011-12</t>
  </si>
  <si>
    <t>Cash and cash equivalents 2012-13</t>
  </si>
  <si>
    <t>Cash and cash equivalents 2013-14</t>
  </si>
  <si>
    <t>Liquidity days 2010-11</t>
  </si>
  <si>
    <t>Liquidity days 2011-12</t>
  </si>
  <si>
    <t>Liquidity days 2012-13</t>
  </si>
  <si>
    <t>Liquidity days 2013-14</t>
  </si>
  <si>
    <t>Net current assets/(liabilities) 2010-11</t>
  </si>
  <si>
    <t>Net current assets/(liabilities) 2011-12</t>
  </si>
  <si>
    <t>Net current assets/(liabilities) 2012-13</t>
  </si>
  <si>
    <t>Net current assets/(liabilities) 2013-14</t>
  </si>
  <si>
    <t>Planned borrowings 2010-11</t>
  </si>
  <si>
    <t>Planned borrowings 2011-12</t>
  </si>
  <si>
    <t>Planned borrowings 2012-13</t>
  </si>
  <si>
    <t>Planned borrowings 2013-14</t>
  </si>
  <si>
    <t>Totals</t>
  </si>
</sst>
</file>

<file path=xl/styles.xml><?xml version="1.0" encoding="utf-8"?>
<styleSheet xmlns="http://schemas.openxmlformats.org/spreadsheetml/2006/main">
  <numFmts count="2">
    <numFmt numFmtId="164" formatCode="0.0%"/>
    <numFmt numFmtId="165" formatCode="0.0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164" fontId="0" fillId="0" borderId="0" xfId="1" applyNumberFormat="1" applyFont="1"/>
    <xf numFmtId="164" fontId="2" fillId="0" borderId="0" xfId="1" applyNumberFormat="1" applyFont="1" applyAlignment="1">
      <alignment wrapText="1"/>
    </xf>
    <xf numFmtId="0" fontId="2" fillId="0" borderId="1" xfId="0" applyFont="1" applyBorder="1"/>
    <xf numFmtId="164" fontId="2" fillId="0" borderId="1" xfId="0" applyNumberFormat="1" applyFont="1" applyBorder="1"/>
    <xf numFmtId="165" fontId="2" fillId="0" borderId="1" xfId="0" applyNumberFormat="1" applyFont="1" applyBorder="1"/>
    <xf numFmtId="0" fontId="0" fillId="0" borderId="0" xfId="0" applyFont="1"/>
    <xf numFmtId="164" fontId="1" fillId="0" borderId="0" xfId="1" applyNumberFormat="1" applyFont="1"/>
    <xf numFmtId="9" fontId="0" fillId="0" borderId="0" xfId="1" applyFont="1"/>
    <xf numFmtId="0" fontId="2" fillId="0" borderId="0" xfId="0" applyFont="1" applyBorder="1"/>
    <xf numFmtId="164" fontId="2" fillId="0" borderId="0" xfId="0" applyNumberFormat="1" applyFont="1" applyBorder="1"/>
    <xf numFmtId="165" fontId="2" fillId="0" borderId="0" xfId="0" applyNumberFormat="1" applyFont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E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19" sqref="G19"/>
    </sheetView>
  </sheetViews>
  <sheetFormatPr defaultRowHeight="14.4"/>
  <cols>
    <col min="1" max="1" width="18.77734375" bestFit="1" customWidth="1"/>
    <col min="2" max="5" width="9.5546875" customWidth="1"/>
    <col min="10" max="13" width="10" style="2" customWidth="1"/>
    <col min="30" max="33" width="8.88671875" style="2"/>
    <col min="54" max="57" width="10.77734375" customWidth="1"/>
  </cols>
  <sheetData>
    <row r="1" spans="1:57" s="1" customFormat="1" ht="72">
      <c r="A1" s="1" t="s">
        <v>0</v>
      </c>
      <c r="B1" s="1" t="s">
        <v>10</v>
      </c>
      <c r="C1" s="1" t="s">
        <v>11</v>
      </c>
      <c r="D1" s="1" t="s">
        <v>12</v>
      </c>
      <c r="E1" s="1" t="s">
        <v>13</v>
      </c>
      <c r="F1" s="1" t="s">
        <v>14</v>
      </c>
      <c r="G1" s="1" t="s">
        <v>15</v>
      </c>
      <c r="H1" s="1" t="s">
        <v>16</v>
      </c>
      <c r="I1" s="1" t="s">
        <v>17</v>
      </c>
      <c r="J1" s="3" t="s">
        <v>18</v>
      </c>
      <c r="K1" s="3" t="s">
        <v>19</v>
      </c>
      <c r="L1" s="3" t="s">
        <v>20</v>
      </c>
      <c r="M1" s="3" t="s">
        <v>21</v>
      </c>
      <c r="N1" s="1" t="s">
        <v>22</v>
      </c>
      <c r="O1" s="1" t="s">
        <v>23</v>
      </c>
      <c r="P1" s="1" t="s">
        <v>24</v>
      </c>
      <c r="Q1" s="1" t="s">
        <v>25</v>
      </c>
      <c r="R1" s="1" t="s">
        <v>26</v>
      </c>
      <c r="S1" s="1" t="s">
        <v>27</v>
      </c>
      <c r="T1" s="1" t="s">
        <v>28</v>
      </c>
      <c r="U1" s="1" t="s">
        <v>29</v>
      </c>
      <c r="V1" s="1" t="s">
        <v>30</v>
      </c>
      <c r="W1" s="1" t="s">
        <v>31</v>
      </c>
      <c r="X1" s="1" t="s">
        <v>32</v>
      </c>
      <c r="Y1" s="1" t="s">
        <v>33</v>
      </c>
      <c r="Z1" s="1" t="s">
        <v>34</v>
      </c>
      <c r="AA1" s="1" t="s">
        <v>35</v>
      </c>
      <c r="AB1" s="1" t="s">
        <v>36</v>
      </c>
      <c r="AC1" s="1" t="s">
        <v>37</v>
      </c>
      <c r="AD1" s="3" t="s">
        <v>38</v>
      </c>
      <c r="AE1" s="3" t="s">
        <v>39</v>
      </c>
      <c r="AF1" s="3" t="s">
        <v>40</v>
      </c>
      <c r="AG1" s="3" t="s">
        <v>41</v>
      </c>
      <c r="AH1" s="1" t="s">
        <v>42</v>
      </c>
      <c r="AI1" s="1" t="s">
        <v>43</v>
      </c>
      <c r="AJ1" s="1" t="s">
        <v>44</v>
      </c>
      <c r="AK1" s="1" t="s">
        <v>45</v>
      </c>
      <c r="AL1" s="1" t="s">
        <v>46</v>
      </c>
      <c r="AM1" s="1" t="s">
        <v>47</v>
      </c>
      <c r="AN1" s="1" t="s">
        <v>48</v>
      </c>
      <c r="AO1" s="1" t="s">
        <v>49</v>
      </c>
      <c r="AP1" s="1" t="s">
        <v>50</v>
      </c>
      <c r="AQ1" s="1" t="s">
        <v>51</v>
      </c>
      <c r="AR1" s="1" t="s">
        <v>52</v>
      </c>
      <c r="AS1" s="1" t="s">
        <v>53</v>
      </c>
      <c r="AT1" s="1" t="s">
        <v>54</v>
      </c>
      <c r="AU1" s="1" t="s">
        <v>55</v>
      </c>
      <c r="AV1" s="1" t="s">
        <v>56</v>
      </c>
      <c r="AW1" s="1" t="s">
        <v>57</v>
      </c>
      <c r="AX1" s="1" t="s">
        <v>58</v>
      </c>
      <c r="AY1" s="1" t="s">
        <v>59</v>
      </c>
      <c r="AZ1" s="1" t="s">
        <v>60</v>
      </c>
      <c r="BA1" s="1" t="s">
        <v>61</v>
      </c>
      <c r="BB1" s="1" t="s">
        <v>62</v>
      </c>
      <c r="BC1" s="1" t="s">
        <v>63</v>
      </c>
      <c r="BD1" s="1" t="s">
        <v>64</v>
      </c>
      <c r="BE1" s="1" t="s">
        <v>65</v>
      </c>
    </row>
    <row r="2" spans="1:57" s="7" customFormat="1">
      <c r="A2" s="7" t="s">
        <v>1</v>
      </c>
      <c r="B2" s="7">
        <v>-135.5</v>
      </c>
      <c r="C2" s="7">
        <v>-172.4</v>
      </c>
      <c r="D2" s="7">
        <v>-184.6</v>
      </c>
      <c r="E2" s="7">
        <v>-181</v>
      </c>
      <c r="F2" s="7">
        <v>199</v>
      </c>
      <c r="G2" s="7">
        <v>250.9</v>
      </c>
      <c r="H2" s="7">
        <v>268.60000000000002</v>
      </c>
      <c r="I2" s="7">
        <v>261.89999999999998</v>
      </c>
      <c r="J2" s="8">
        <v>3.5999999999999997E-2</v>
      </c>
      <c r="K2" s="8">
        <v>4.8000000000000001E-2</v>
      </c>
      <c r="L2" s="8">
        <v>4.2000000000000003E-2</v>
      </c>
      <c r="M2" s="8">
        <v>0.04</v>
      </c>
      <c r="N2" s="7">
        <v>0</v>
      </c>
      <c r="O2" s="7">
        <v>0</v>
      </c>
      <c r="P2" s="7">
        <v>0</v>
      </c>
      <c r="Q2" s="7">
        <v>0</v>
      </c>
      <c r="R2" s="7">
        <v>-187.8</v>
      </c>
      <c r="S2" s="7">
        <v>-238.6</v>
      </c>
      <c r="T2" s="7">
        <v>-255.9</v>
      </c>
      <c r="U2" s="7">
        <v>-249.7</v>
      </c>
      <c r="V2" s="7">
        <v>11.2</v>
      </c>
      <c r="W2" s="7">
        <v>12.4</v>
      </c>
      <c r="X2" s="7">
        <v>12.7</v>
      </c>
      <c r="Y2" s="7">
        <v>12.2</v>
      </c>
      <c r="Z2" s="7">
        <v>-7.2</v>
      </c>
      <c r="AA2" s="7">
        <v>1.7</v>
      </c>
      <c r="AB2" s="7">
        <v>1.7</v>
      </c>
      <c r="AC2" s="7">
        <v>1.7</v>
      </c>
      <c r="AD2" s="8">
        <v>5.6000000000000001E-2</v>
      </c>
      <c r="AE2" s="8">
        <v>4.9000000000000002E-2</v>
      </c>
      <c r="AF2" s="8">
        <v>4.7E-2</v>
      </c>
      <c r="AG2" s="8">
        <v>4.7E-2</v>
      </c>
      <c r="AH2" s="7">
        <v>-15.7</v>
      </c>
      <c r="AI2" s="7">
        <v>-13.7</v>
      </c>
      <c r="AJ2" s="7">
        <v>-6.7</v>
      </c>
      <c r="AK2" s="7">
        <v>-6</v>
      </c>
      <c r="AL2" s="7">
        <v>1.4</v>
      </c>
      <c r="AM2" s="7">
        <v>0.4</v>
      </c>
      <c r="AN2" s="7">
        <v>-0.1</v>
      </c>
      <c r="AO2" s="7">
        <v>1</v>
      </c>
      <c r="AP2" s="7">
        <v>7.6</v>
      </c>
      <c r="AQ2" s="7">
        <v>8.1</v>
      </c>
      <c r="AR2" s="7">
        <v>8.1</v>
      </c>
      <c r="AS2" s="7">
        <v>9</v>
      </c>
      <c r="AT2" s="7">
        <v>25.2</v>
      </c>
      <c r="AU2" s="7">
        <v>27.5</v>
      </c>
      <c r="AV2" s="7">
        <v>26.7</v>
      </c>
      <c r="AW2" s="7">
        <v>28.3</v>
      </c>
      <c r="AX2" s="7">
        <v>0.7</v>
      </c>
      <c r="AY2" s="7">
        <v>2.1</v>
      </c>
      <c r="AZ2" s="7">
        <v>2.8</v>
      </c>
      <c r="BA2" s="7">
        <v>3.5</v>
      </c>
      <c r="BB2" s="7">
        <v>14.1</v>
      </c>
      <c r="BC2" s="7">
        <v>20.7</v>
      </c>
      <c r="BD2" s="7">
        <v>19.7</v>
      </c>
      <c r="BE2" s="7">
        <v>18.7</v>
      </c>
    </row>
    <row r="3" spans="1:57" s="7" customFormat="1">
      <c r="A3" s="7" t="s">
        <v>2</v>
      </c>
      <c r="B3" s="7">
        <v>-82</v>
      </c>
      <c r="C3" s="7">
        <v>-85</v>
      </c>
      <c r="D3" s="7">
        <v>-83.3</v>
      </c>
      <c r="E3" s="7">
        <v>-82.2</v>
      </c>
      <c r="F3" s="7">
        <v>181.2</v>
      </c>
      <c r="G3" s="7">
        <v>174</v>
      </c>
      <c r="H3" s="7">
        <v>171</v>
      </c>
      <c r="I3" s="7">
        <v>168.9</v>
      </c>
      <c r="J3" s="8">
        <v>3.5000000000000003E-2</v>
      </c>
      <c r="K3" s="8">
        <v>3.6999999999999998E-2</v>
      </c>
      <c r="L3" s="8">
        <v>3.7999999999999999E-2</v>
      </c>
      <c r="M3" s="8">
        <v>3.9E-2</v>
      </c>
      <c r="N3" s="7">
        <v>0</v>
      </c>
      <c r="O3" s="7">
        <v>0</v>
      </c>
      <c r="P3" s="7">
        <v>0</v>
      </c>
      <c r="Q3" s="7">
        <v>0</v>
      </c>
      <c r="R3" s="7">
        <v>-164</v>
      </c>
      <c r="S3" s="7">
        <v>-161.6</v>
      </c>
      <c r="T3" s="7">
        <v>-158.6</v>
      </c>
      <c r="U3" s="7">
        <v>-156.80000000000001</v>
      </c>
      <c r="V3" s="7">
        <v>17.2</v>
      </c>
      <c r="W3" s="7">
        <v>12.4</v>
      </c>
      <c r="X3" s="7">
        <v>12.4</v>
      </c>
      <c r="Y3" s="7">
        <v>12.1</v>
      </c>
      <c r="Z3" s="7">
        <v>0.4</v>
      </c>
      <c r="AA3" s="7">
        <v>4.0999999999999996</v>
      </c>
      <c r="AB3" s="7">
        <v>3.9</v>
      </c>
      <c r="AC3" s="7">
        <v>4.0999999999999996</v>
      </c>
      <c r="AD3" s="8">
        <v>9.5000000000000001E-2</v>
      </c>
      <c r="AE3" s="8">
        <v>7.0999999999999994E-2</v>
      </c>
      <c r="AF3" s="8">
        <v>7.2999999999999995E-2</v>
      </c>
      <c r="AG3" s="8">
        <v>7.1999999999999995E-2</v>
      </c>
      <c r="AH3" s="7">
        <v>-31.3</v>
      </c>
      <c r="AI3" s="7">
        <v>-11.8</v>
      </c>
      <c r="AJ3" s="7">
        <v>-34.200000000000003</v>
      </c>
      <c r="AK3" s="7">
        <v>-14.2</v>
      </c>
      <c r="AL3" s="7">
        <v>-9.6</v>
      </c>
      <c r="AM3" s="7">
        <v>11</v>
      </c>
      <c r="AN3" s="7">
        <v>-15.4</v>
      </c>
      <c r="AO3" s="7">
        <v>0.9</v>
      </c>
      <c r="AP3" s="7">
        <v>21.1</v>
      </c>
      <c r="AQ3" s="7">
        <v>32.1</v>
      </c>
      <c r="AR3" s="7">
        <v>16.7</v>
      </c>
      <c r="AS3" s="7">
        <v>17.600000000000001</v>
      </c>
      <c r="AT3" s="7">
        <v>67.7</v>
      </c>
      <c r="AU3" s="7">
        <v>65.900000000000006</v>
      </c>
      <c r="AV3" s="7">
        <v>32.1</v>
      </c>
      <c r="AW3" s="7">
        <v>34.5</v>
      </c>
      <c r="AX3" s="7">
        <v>22.7</v>
      </c>
      <c r="AY3" s="7">
        <v>21.5</v>
      </c>
      <c r="AZ3" s="7">
        <v>6.1</v>
      </c>
      <c r="BA3" s="7">
        <v>6.9</v>
      </c>
      <c r="BB3" s="7">
        <v>18.3</v>
      </c>
      <c r="BC3" s="7">
        <v>21.1</v>
      </c>
      <c r="BD3" s="7">
        <v>20.100000000000001</v>
      </c>
      <c r="BE3" s="7">
        <v>23</v>
      </c>
    </row>
    <row r="4" spans="1:57" s="7" customFormat="1">
      <c r="A4" s="7" t="s">
        <v>3</v>
      </c>
      <c r="B4" s="7">
        <v>-369.4</v>
      </c>
      <c r="C4" s="7">
        <v>-403.9</v>
      </c>
      <c r="D4" s="7">
        <v>-403</v>
      </c>
      <c r="E4" s="7">
        <v>-402.6</v>
      </c>
      <c r="F4" s="7">
        <v>665.2</v>
      </c>
      <c r="G4" s="7">
        <v>719.7</v>
      </c>
      <c r="H4" s="7">
        <v>729.8</v>
      </c>
      <c r="I4" s="7">
        <v>736.4</v>
      </c>
      <c r="J4" s="8">
        <v>0.04</v>
      </c>
      <c r="K4" s="8">
        <v>4.8000000000000001E-2</v>
      </c>
      <c r="L4" s="8">
        <v>2.3E-2</v>
      </c>
      <c r="M4" s="8">
        <v>3.5000000000000003E-2</v>
      </c>
      <c r="N4" s="7">
        <v>-29</v>
      </c>
      <c r="O4" s="7">
        <v>-33.4</v>
      </c>
      <c r="P4" s="7">
        <v>-34.5</v>
      </c>
      <c r="Q4" s="7">
        <v>-36.9</v>
      </c>
      <c r="R4" s="7">
        <v>-616</v>
      </c>
      <c r="S4" s="7">
        <v>-663.2</v>
      </c>
      <c r="T4" s="7">
        <v>-670</v>
      </c>
      <c r="U4" s="7">
        <v>-673.9</v>
      </c>
      <c r="V4" s="7">
        <v>49.2</v>
      </c>
      <c r="W4" s="7">
        <v>56.6</v>
      </c>
      <c r="X4" s="7">
        <v>59.8</v>
      </c>
      <c r="Y4" s="7">
        <v>62.5</v>
      </c>
      <c r="Z4" s="7">
        <v>0.1</v>
      </c>
      <c r="AA4" s="7">
        <v>7.3</v>
      </c>
      <c r="AB4" s="7">
        <v>7.4</v>
      </c>
      <c r="AC4" s="7">
        <v>7.5</v>
      </c>
      <c r="AD4" s="8">
        <v>7.3999999999999996E-2</v>
      </c>
      <c r="AE4" s="8">
        <v>7.9000000000000001E-2</v>
      </c>
      <c r="AF4" s="8">
        <v>8.2000000000000003E-2</v>
      </c>
      <c r="AG4" s="8">
        <v>8.5000000000000006E-2</v>
      </c>
      <c r="AH4" s="7">
        <v>-18.899999999999999</v>
      </c>
      <c r="AI4" s="7">
        <v>-35.1</v>
      </c>
      <c r="AJ4" s="7">
        <v>-36.1</v>
      </c>
      <c r="AK4" s="7">
        <v>-18.600000000000001</v>
      </c>
      <c r="AL4" s="7">
        <v>5.5</v>
      </c>
      <c r="AM4" s="7">
        <v>-14.5</v>
      </c>
      <c r="AN4" s="7">
        <v>-1.6</v>
      </c>
      <c r="AO4" s="7">
        <v>1</v>
      </c>
      <c r="AP4" s="7">
        <v>35.200000000000003</v>
      </c>
      <c r="AQ4" s="7">
        <v>20.8</v>
      </c>
      <c r="AR4" s="7">
        <v>19.100000000000001</v>
      </c>
      <c r="AS4" s="7">
        <v>20.100000000000001</v>
      </c>
      <c r="AT4" s="7">
        <v>17.7</v>
      </c>
      <c r="AU4" s="7">
        <v>13.5</v>
      </c>
      <c r="AV4" s="7">
        <v>13.4</v>
      </c>
      <c r="AW4" s="7">
        <v>12.4</v>
      </c>
      <c r="AX4" s="7">
        <v>5.9</v>
      </c>
      <c r="AY4" s="7">
        <v>-6.2</v>
      </c>
      <c r="AZ4" s="7">
        <v>-6.1</v>
      </c>
      <c r="BA4" s="7">
        <v>-7.8</v>
      </c>
      <c r="BB4" s="7">
        <v>379.3</v>
      </c>
      <c r="BC4" s="7">
        <v>374.5</v>
      </c>
      <c r="BD4" s="7">
        <v>370.2</v>
      </c>
      <c r="BE4" s="7">
        <v>355</v>
      </c>
    </row>
    <row r="5" spans="1:57" s="7" customFormat="1">
      <c r="A5" s="7" t="s">
        <v>4</v>
      </c>
      <c r="B5" s="7">
        <v>-115.8</v>
      </c>
      <c r="C5" s="7">
        <v>-113.6</v>
      </c>
      <c r="D5" s="7">
        <v>-110.4</v>
      </c>
      <c r="E5" s="7">
        <v>-107.4</v>
      </c>
      <c r="F5" s="7">
        <v>168.1</v>
      </c>
      <c r="G5" s="7">
        <v>165.5</v>
      </c>
      <c r="H5" s="7">
        <v>162.9</v>
      </c>
      <c r="I5" s="7">
        <v>160.4</v>
      </c>
      <c r="J5" s="8">
        <v>2.9000000000000001E-2</v>
      </c>
      <c r="K5" s="8">
        <v>0.03</v>
      </c>
      <c r="L5" s="8">
        <v>4.2000000000000003E-2</v>
      </c>
      <c r="M5" s="8">
        <v>4.2999999999999997E-2</v>
      </c>
      <c r="N5" s="7">
        <v>0</v>
      </c>
      <c r="O5" s="7">
        <v>0</v>
      </c>
      <c r="P5" s="7">
        <v>0</v>
      </c>
      <c r="Q5" s="7">
        <v>0</v>
      </c>
      <c r="R5" s="7">
        <v>-157.69999999999999</v>
      </c>
      <c r="S5" s="7">
        <v>-155.6</v>
      </c>
      <c r="T5" s="7">
        <v>-152.69999999999999</v>
      </c>
      <c r="U5" s="7">
        <v>-149.80000000000001</v>
      </c>
      <c r="V5" s="7">
        <v>10.5</v>
      </c>
      <c r="W5" s="7">
        <v>10</v>
      </c>
      <c r="X5" s="7">
        <v>10.199999999999999</v>
      </c>
      <c r="Y5" s="7">
        <v>10.5</v>
      </c>
      <c r="Z5" s="7">
        <v>2.7</v>
      </c>
      <c r="AA5" s="7">
        <v>1</v>
      </c>
      <c r="AB5" s="7">
        <v>1.1000000000000001</v>
      </c>
      <c r="AC5" s="7">
        <v>1.1000000000000001</v>
      </c>
      <c r="AD5" s="8">
        <v>6.2E-2</v>
      </c>
      <c r="AE5" s="8">
        <v>0.06</v>
      </c>
      <c r="AF5" s="8">
        <v>6.3E-2</v>
      </c>
      <c r="AG5" s="8">
        <v>6.6000000000000003E-2</v>
      </c>
      <c r="AH5" s="7">
        <v>-5</v>
      </c>
      <c r="AI5" s="7">
        <v>-5.0999999999999996</v>
      </c>
      <c r="AJ5" s="7">
        <v>-12</v>
      </c>
      <c r="AK5" s="7">
        <v>-8.9</v>
      </c>
      <c r="AL5" s="7">
        <v>-8.1</v>
      </c>
      <c r="AM5" s="7">
        <v>0</v>
      </c>
      <c r="AN5" s="7">
        <v>-0.8</v>
      </c>
      <c r="AO5" s="7">
        <v>0.2</v>
      </c>
      <c r="AP5" s="7">
        <v>3.4</v>
      </c>
      <c r="AQ5" s="7">
        <v>3.4</v>
      </c>
      <c r="AR5" s="7">
        <v>2.6</v>
      </c>
      <c r="AS5" s="7">
        <v>2.9</v>
      </c>
      <c r="AT5" s="7">
        <v>19.399999999999999</v>
      </c>
      <c r="AU5" s="7">
        <v>17.399999999999999</v>
      </c>
      <c r="AV5" s="7">
        <v>16.7</v>
      </c>
      <c r="AW5" s="7">
        <v>18.399999999999999</v>
      </c>
      <c r="AX5" s="7">
        <v>0.7</v>
      </c>
      <c r="AY5" s="7">
        <v>-0.2</v>
      </c>
      <c r="AZ5" s="7">
        <v>-0.6</v>
      </c>
      <c r="BA5" s="7">
        <v>0</v>
      </c>
      <c r="BB5" s="7">
        <v>3.7</v>
      </c>
      <c r="BC5" s="7">
        <v>4.0999999999999996</v>
      </c>
      <c r="BD5" s="7">
        <v>12.9</v>
      </c>
      <c r="BE5" s="7">
        <v>15.9</v>
      </c>
    </row>
    <row r="6" spans="1:57" s="7" customFormat="1">
      <c r="A6" s="7" t="s">
        <v>5</v>
      </c>
      <c r="B6" s="7">
        <v>-197</v>
      </c>
      <c r="C6" s="7">
        <v>-222.4</v>
      </c>
      <c r="D6" s="7">
        <v>-208.4</v>
      </c>
      <c r="E6" s="7">
        <v>-201.6</v>
      </c>
      <c r="F6" s="7">
        <v>346.4</v>
      </c>
      <c r="G6" s="7">
        <v>389.4</v>
      </c>
      <c r="H6" s="7">
        <v>370.7</v>
      </c>
      <c r="I6" s="7">
        <v>363</v>
      </c>
      <c r="J6" s="8">
        <v>4.7E-2</v>
      </c>
      <c r="K6" s="8">
        <v>4.2999999999999997E-2</v>
      </c>
      <c r="L6" s="8">
        <v>5.1999999999999998E-2</v>
      </c>
      <c r="M6" s="8">
        <v>5.5E-2</v>
      </c>
      <c r="N6" s="7">
        <v>-3.7</v>
      </c>
      <c r="O6" s="7">
        <v>-4.2</v>
      </c>
      <c r="P6" s="7">
        <v>-4.9000000000000004</v>
      </c>
      <c r="Q6" s="7">
        <v>-5</v>
      </c>
      <c r="R6" s="7">
        <v>-325</v>
      </c>
      <c r="S6" s="7">
        <v>-368.8</v>
      </c>
      <c r="T6" s="7">
        <v>-346.2</v>
      </c>
      <c r="U6" s="7">
        <v>-336.1</v>
      </c>
      <c r="V6" s="7">
        <v>21.4</v>
      </c>
      <c r="W6" s="7">
        <v>20.6</v>
      </c>
      <c r="X6" s="7">
        <v>24.5</v>
      </c>
      <c r="Y6" s="7">
        <v>26.9</v>
      </c>
      <c r="Z6" s="7">
        <v>5.8</v>
      </c>
      <c r="AA6" s="7">
        <v>3.4</v>
      </c>
      <c r="AB6" s="7">
        <v>2.5</v>
      </c>
      <c r="AC6" s="7">
        <v>2.6</v>
      </c>
      <c r="AD6" s="8">
        <v>6.2E-2</v>
      </c>
      <c r="AE6" s="8">
        <v>5.2999999999999999E-2</v>
      </c>
      <c r="AF6" s="8">
        <v>6.6000000000000003E-2</v>
      </c>
      <c r="AG6" s="8">
        <v>7.3999999999999996E-2</v>
      </c>
      <c r="AH6" s="7">
        <v>0</v>
      </c>
      <c r="AI6" s="7">
        <v>-104.9</v>
      </c>
      <c r="AJ6" s="7">
        <v>-27.3</v>
      </c>
      <c r="AK6" s="7">
        <v>-6.3</v>
      </c>
      <c r="AL6" s="7">
        <v>5.8</v>
      </c>
      <c r="AM6" s="7">
        <v>-10.6</v>
      </c>
      <c r="AN6" s="7">
        <v>-11</v>
      </c>
      <c r="AO6" s="7">
        <v>3.1</v>
      </c>
      <c r="AP6" s="7">
        <v>34.1</v>
      </c>
      <c r="AQ6" s="7">
        <v>23.5</v>
      </c>
      <c r="AR6" s="7">
        <v>12.5</v>
      </c>
      <c r="AS6" s="7">
        <v>15.7</v>
      </c>
      <c r="AT6" s="7">
        <v>27</v>
      </c>
      <c r="AU6" s="7">
        <v>22.2</v>
      </c>
      <c r="AV6" s="7">
        <v>18.5</v>
      </c>
      <c r="AW6" s="7">
        <v>27.6</v>
      </c>
      <c r="AX6" s="7">
        <v>7.7</v>
      </c>
      <c r="AY6" s="7">
        <v>5.7</v>
      </c>
      <c r="AZ6" s="7">
        <v>-4.3</v>
      </c>
      <c r="BA6" s="7">
        <v>3.1</v>
      </c>
      <c r="BB6" s="7">
        <v>29</v>
      </c>
      <c r="BC6" s="7">
        <v>111.9</v>
      </c>
      <c r="BD6" s="7">
        <v>117.6</v>
      </c>
      <c r="BE6" s="7">
        <v>114.9</v>
      </c>
    </row>
    <row r="7" spans="1:57" s="7" customFormat="1">
      <c r="A7" s="7" t="s">
        <v>6</v>
      </c>
      <c r="B7" s="7">
        <v>-151.69999999999999</v>
      </c>
      <c r="C7" s="7">
        <v>-176</v>
      </c>
      <c r="D7" s="7">
        <v>-174.6</v>
      </c>
      <c r="E7" s="7">
        <v>-171.6</v>
      </c>
      <c r="F7" s="7">
        <v>222.6</v>
      </c>
      <c r="G7" s="7">
        <v>245.8</v>
      </c>
      <c r="H7" s="7">
        <v>244.2</v>
      </c>
      <c r="I7" s="7">
        <v>240.7</v>
      </c>
      <c r="J7" s="8">
        <v>3.3000000000000002E-2</v>
      </c>
      <c r="K7" s="8">
        <v>2.8000000000000001E-2</v>
      </c>
      <c r="L7" s="8">
        <v>4.2000000000000003E-2</v>
      </c>
      <c r="M7" s="8">
        <v>4.2000000000000003E-2</v>
      </c>
      <c r="N7" s="7">
        <v>0</v>
      </c>
      <c r="O7" s="7">
        <v>0</v>
      </c>
      <c r="P7" s="7">
        <v>0</v>
      </c>
      <c r="Q7" s="7">
        <v>0</v>
      </c>
      <c r="R7" s="7">
        <v>-206.5</v>
      </c>
      <c r="S7" s="7">
        <v>-233.2</v>
      </c>
      <c r="T7" s="7">
        <v>-232</v>
      </c>
      <c r="U7" s="7">
        <v>-228.6</v>
      </c>
      <c r="V7" s="7">
        <v>16.100000000000001</v>
      </c>
      <c r="W7" s="7">
        <v>12.5</v>
      </c>
      <c r="X7" s="7">
        <v>12.3</v>
      </c>
      <c r="Y7" s="7">
        <v>12.1</v>
      </c>
      <c r="Z7" s="7">
        <v>4.5999999999999996</v>
      </c>
      <c r="AA7" s="7">
        <v>1.2</v>
      </c>
      <c r="AB7" s="7">
        <v>1.2</v>
      </c>
      <c r="AC7" s="7">
        <v>1.2</v>
      </c>
      <c r="AD7" s="8">
        <v>7.1999999999999995E-2</v>
      </c>
      <c r="AE7" s="8">
        <v>5.0999999999999997E-2</v>
      </c>
      <c r="AF7" s="8">
        <v>0.05</v>
      </c>
      <c r="AG7" s="8">
        <v>0.05</v>
      </c>
      <c r="AH7" s="7">
        <v>-6.6</v>
      </c>
      <c r="AI7" s="7">
        <v>-9.4</v>
      </c>
      <c r="AJ7" s="7">
        <v>-10.9</v>
      </c>
      <c r="AK7" s="7">
        <v>-6.7</v>
      </c>
      <c r="AL7" s="7">
        <v>9.8000000000000007</v>
      </c>
      <c r="AM7" s="7">
        <v>-6.1</v>
      </c>
      <c r="AN7" s="7">
        <v>-3.8</v>
      </c>
      <c r="AO7" s="7">
        <v>0.3</v>
      </c>
      <c r="AP7" s="7">
        <v>42.6</v>
      </c>
      <c r="AQ7" s="7">
        <v>36.5</v>
      </c>
      <c r="AR7" s="7">
        <v>32.700000000000003</v>
      </c>
      <c r="AS7" s="7">
        <v>33</v>
      </c>
      <c r="AT7" s="7">
        <v>67.2</v>
      </c>
      <c r="AU7" s="7">
        <v>53.6</v>
      </c>
      <c r="AV7" s="7">
        <v>48.1</v>
      </c>
      <c r="AW7" s="7">
        <v>49.3</v>
      </c>
      <c r="AX7" s="7">
        <v>0</v>
      </c>
      <c r="AY7" s="7">
        <v>0</v>
      </c>
      <c r="AZ7" s="7">
        <v>0</v>
      </c>
      <c r="BA7" s="7">
        <v>0</v>
      </c>
      <c r="BB7" s="7">
        <v>21.7</v>
      </c>
      <c r="BC7" s="7">
        <v>20.6</v>
      </c>
      <c r="BD7" s="7">
        <v>19.399999999999999</v>
      </c>
      <c r="BE7" s="7">
        <v>18.3</v>
      </c>
    </row>
    <row r="8" spans="1:57" s="7" customFormat="1">
      <c r="A8" s="7" t="s">
        <v>7</v>
      </c>
      <c r="B8" s="7">
        <v>-97.8</v>
      </c>
      <c r="C8" s="7">
        <v>-93.9</v>
      </c>
      <c r="D8" s="7">
        <v>-83.4</v>
      </c>
      <c r="E8" s="7">
        <v>-81.7</v>
      </c>
      <c r="F8" s="7">
        <v>145.30000000000001</v>
      </c>
      <c r="G8" s="7">
        <v>140.6</v>
      </c>
      <c r="H8" s="7">
        <v>135</v>
      </c>
      <c r="I8" s="7">
        <v>132.5</v>
      </c>
      <c r="J8" s="8">
        <v>2.7E-2</v>
      </c>
      <c r="K8" s="8">
        <v>6.4000000000000001E-2</v>
      </c>
      <c r="L8" s="8">
        <v>0.11</v>
      </c>
      <c r="M8" s="8">
        <v>5.5E-2</v>
      </c>
      <c r="N8" s="7">
        <v>-4.8</v>
      </c>
      <c r="O8" s="7">
        <v>-5.0999999999999996</v>
      </c>
      <c r="P8" s="7">
        <v>-2.5</v>
      </c>
      <c r="Q8" s="7">
        <v>-2.6</v>
      </c>
      <c r="R8" s="7">
        <v>-138.5</v>
      </c>
      <c r="S8" s="7">
        <v>-135.69999999999999</v>
      </c>
      <c r="T8" s="7">
        <v>-122.5</v>
      </c>
      <c r="U8" s="7">
        <v>-119.3</v>
      </c>
      <c r="V8" s="7">
        <v>6.8</v>
      </c>
      <c r="W8" s="7">
        <v>4.9000000000000004</v>
      </c>
      <c r="X8" s="7">
        <v>12.5</v>
      </c>
      <c r="Y8" s="7">
        <v>13.2</v>
      </c>
      <c r="Z8" s="7">
        <v>-24.2</v>
      </c>
      <c r="AA8" s="7">
        <v>-8.8000000000000007</v>
      </c>
      <c r="AB8" s="7">
        <v>1</v>
      </c>
      <c r="AC8" s="7">
        <v>2.6</v>
      </c>
      <c r="AD8" s="8">
        <v>4.7E-2</v>
      </c>
      <c r="AE8" s="8">
        <v>3.5000000000000003E-2</v>
      </c>
      <c r="AF8" s="8">
        <v>9.2999999999999999E-2</v>
      </c>
      <c r="AG8" s="8">
        <v>0.1</v>
      </c>
      <c r="AH8" s="7">
        <v>-8.1</v>
      </c>
      <c r="AI8" s="7">
        <v>-4.5</v>
      </c>
      <c r="AJ8" s="7">
        <v>-2.2999999999999998</v>
      </c>
      <c r="AK8" s="7">
        <v>-2.1</v>
      </c>
      <c r="AL8" s="7">
        <v>0.6</v>
      </c>
      <c r="AM8" s="7">
        <v>-7.4</v>
      </c>
      <c r="AN8" s="7">
        <v>2</v>
      </c>
      <c r="AO8" s="7">
        <v>3.7</v>
      </c>
      <c r="AP8" s="7">
        <v>7.6</v>
      </c>
      <c r="AQ8" s="7">
        <v>0.2</v>
      </c>
      <c r="AR8" s="7">
        <v>2.2999999999999998</v>
      </c>
      <c r="AS8" s="7">
        <v>5.9</v>
      </c>
      <c r="AT8" s="7">
        <v>9.4</v>
      </c>
      <c r="AU8" s="7">
        <v>-5.3</v>
      </c>
      <c r="AV8" s="7">
        <v>0</v>
      </c>
      <c r="AW8" s="7">
        <v>10.8</v>
      </c>
      <c r="AX8" s="7">
        <v>-4.0999999999999996</v>
      </c>
      <c r="AY8" s="7">
        <v>-10.7</v>
      </c>
      <c r="AZ8" s="7">
        <v>-8.6999999999999993</v>
      </c>
      <c r="BA8" s="7">
        <v>-4.9000000000000004</v>
      </c>
      <c r="BB8" s="7">
        <v>57</v>
      </c>
      <c r="BC8" s="7">
        <v>59.1</v>
      </c>
      <c r="BD8" s="7">
        <v>58</v>
      </c>
      <c r="BE8" s="7">
        <v>56.8</v>
      </c>
    </row>
    <row r="9" spans="1:57" s="7" customFormat="1">
      <c r="A9" s="7" t="s">
        <v>8</v>
      </c>
      <c r="B9" s="7">
        <v>-204</v>
      </c>
      <c r="C9" s="7">
        <v>-223.8</v>
      </c>
      <c r="D9" s="7">
        <v>-216.4</v>
      </c>
      <c r="E9" s="7">
        <v>-211.4</v>
      </c>
      <c r="F9" s="7">
        <v>347.6</v>
      </c>
      <c r="G9" s="7">
        <v>364.6</v>
      </c>
      <c r="H9" s="7">
        <v>355.3</v>
      </c>
      <c r="I9" s="7">
        <v>347.3</v>
      </c>
      <c r="J9" s="8">
        <v>3.9E-2</v>
      </c>
      <c r="K9" s="8">
        <v>0.05</v>
      </c>
      <c r="L9" s="8">
        <v>5.3999999999999999E-2</v>
      </c>
      <c r="M9" s="8">
        <v>5.5E-2</v>
      </c>
      <c r="N9" s="7">
        <v>-19.899999999999999</v>
      </c>
      <c r="O9" s="7">
        <v>-19.899999999999999</v>
      </c>
      <c r="P9" s="7">
        <v>-20.9</v>
      </c>
      <c r="Q9" s="7">
        <v>-21.6</v>
      </c>
      <c r="R9" s="7">
        <v>-324.7</v>
      </c>
      <c r="S9" s="7">
        <v>-341.1</v>
      </c>
      <c r="T9" s="7">
        <v>-330.4</v>
      </c>
      <c r="U9" s="7">
        <v>-321.60000000000002</v>
      </c>
      <c r="V9" s="7">
        <v>22.9</v>
      </c>
      <c r="W9" s="7">
        <v>23.5</v>
      </c>
      <c r="X9" s="7">
        <v>24.9</v>
      </c>
      <c r="Y9" s="7">
        <v>25.7</v>
      </c>
      <c r="Z9" s="7">
        <v>2.1</v>
      </c>
      <c r="AA9" s="7">
        <v>3.5</v>
      </c>
      <c r="AB9" s="7">
        <v>4.3</v>
      </c>
      <c r="AC9" s="7">
        <v>4.2</v>
      </c>
      <c r="AD9" s="8">
        <v>6.6000000000000003E-2</v>
      </c>
      <c r="AE9" s="8">
        <v>6.4000000000000001E-2</v>
      </c>
      <c r="AF9" s="8">
        <v>7.0000000000000007E-2</v>
      </c>
      <c r="AG9" s="8">
        <v>7.3999999999999996E-2</v>
      </c>
      <c r="AH9" s="7">
        <v>-18.2</v>
      </c>
      <c r="AI9" s="7">
        <v>-15.7</v>
      </c>
      <c r="AJ9" s="7">
        <v>-10.4</v>
      </c>
      <c r="AK9" s="7">
        <v>-10.199999999999999</v>
      </c>
      <c r="AL9" s="7">
        <v>14.2</v>
      </c>
      <c r="AM9" s="7">
        <v>-13.1</v>
      </c>
      <c r="AN9" s="7">
        <v>-6.1</v>
      </c>
      <c r="AO9" s="7">
        <v>-2.5</v>
      </c>
      <c r="AP9" s="7">
        <v>44.7</v>
      </c>
      <c r="AQ9" s="7">
        <v>31.5</v>
      </c>
      <c r="AR9" s="7">
        <v>25.4</v>
      </c>
      <c r="AS9" s="7">
        <v>22.9</v>
      </c>
      <c r="AT9" s="7">
        <v>20.3</v>
      </c>
      <c r="AU9" s="7">
        <v>16.3</v>
      </c>
      <c r="AV9" s="7">
        <v>13.6</v>
      </c>
      <c r="AW9" s="7">
        <v>10.5</v>
      </c>
      <c r="AX9" s="7">
        <v>-2.1</v>
      </c>
      <c r="AY9" s="7">
        <v>-6.4</v>
      </c>
      <c r="AZ9" s="7">
        <v>-9.6999999999999993</v>
      </c>
      <c r="BA9" s="7">
        <v>-13</v>
      </c>
      <c r="BB9" s="7">
        <v>88.5</v>
      </c>
      <c r="BC9" s="7">
        <v>89.9</v>
      </c>
      <c r="BD9" s="7">
        <v>85.2</v>
      </c>
      <c r="BE9" s="7">
        <v>79.7</v>
      </c>
    </row>
    <row r="10" spans="1:57" s="7" customFormat="1">
      <c r="A10" s="7" t="s">
        <v>9</v>
      </c>
      <c r="B10" s="7">
        <v>-154.6</v>
      </c>
      <c r="C10" s="7">
        <v>-149.9</v>
      </c>
      <c r="D10" s="7">
        <v>-149.69999999999999</v>
      </c>
      <c r="E10" s="7">
        <v>-147.4</v>
      </c>
      <c r="F10" s="7">
        <v>230.7</v>
      </c>
      <c r="G10" s="7">
        <v>229</v>
      </c>
      <c r="H10" s="7">
        <v>227.1</v>
      </c>
      <c r="I10" s="7">
        <v>223.2</v>
      </c>
      <c r="J10" s="8">
        <v>5.6000000000000001E-2</v>
      </c>
      <c r="K10" s="8">
        <v>6.0999999999999999E-2</v>
      </c>
      <c r="L10" s="8">
        <v>5.3999999999999999E-2</v>
      </c>
      <c r="M10" s="8">
        <v>4.7E-2</v>
      </c>
      <c r="N10" s="7">
        <v>0</v>
      </c>
      <c r="O10" s="7">
        <v>0</v>
      </c>
      <c r="P10" s="7">
        <v>0</v>
      </c>
      <c r="Q10" s="7">
        <v>0</v>
      </c>
      <c r="R10" s="7">
        <v>-214.8</v>
      </c>
      <c r="S10" s="7">
        <v>-212</v>
      </c>
      <c r="T10" s="7">
        <v>-209.8</v>
      </c>
      <c r="U10" s="7">
        <v>-206.2</v>
      </c>
      <c r="V10" s="7">
        <v>16</v>
      </c>
      <c r="W10" s="7">
        <v>17</v>
      </c>
      <c r="X10" s="7">
        <v>17.399999999999999</v>
      </c>
      <c r="Y10" s="7">
        <v>17</v>
      </c>
      <c r="Z10" s="7">
        <v>4.0999999999999996</v>
      </c>
      <c r="AA10" s="7">
        <v>4</v>
      </c>
      <c r="AB10" s="7">
        <v>4</v>
      </c>
      <c r="AC10" s="7">
        <v>4</v>
      </c>
      <c r="AD10" s="8">
        <v>6.9000000000000006E-2</v>
      </c>
      <c r="AE10" s="8">
        <v>7.3999999999999996E-2</v>
      </c>
      <c r="AF10" s="8">
        <v>7.5999999999999998E-2</v>
      </c>
      <c r="AG10" s="8">
        <v>7.5999999999999998E-2</v>
      </c>
      <c r="AH10" s="7">
        <v>-11.1</v>
      </c>
      <c r="AI10" s="7">
        <v>-18</v>
      </c>
      <c r="AJ10" s="7">
        <v>-10.4</v>
      </c>
      <c r="AK10" s="7">
        <v>-10</v>
      </c>
      <c r="AL10" s="7">
        <v>0.5</v>
      </c>
      <c r="AM10" s="7">
        <v>-3.7</v>
      </c>
      <c r="AN10" s="7">
        <v>2.1</v>
      </c>
      <c r="AO10" s="7">
        <v>1.7</v>
      </c>
      <c r="AP10" s="7">
        <v>17.3</v>
      </c>
      <c r="AQ10" s="7">
        <v>13.6</v>
      </c>
      <c r="AR10" s="7">
        <v>15.6</v>
      </c>
      <c r="AS10" s="7">
        <v>17.3</v>
      </c>
      <c r="AT10" s="7">
        <v>37.5</v>
      </c>
      <c r="AU10" s="7">
        <v>31.3</v>
      </c>
      <c r="AV10" s="7">
        <v>34.4</v>
      </c>
      <c r="AW10" s="7">
        <v>39.4</v>
      </c>
      <c r="AX10" s="7">
        <v>9.9</v>
      </c>
      <c r="AY10" s="7">
        <v>5.9</v>
      </c>
      <c r="AZ10" s="7">
        <v>7.4</v>
      </c>
      <c r="BA10" s="7">
        <v>9.8000000000000007</v>
      </c>
      <c r="BB10" s="7">
        <v>0</v>
      </c>
      <c r="BC10" s="7">
        <v>0</v>
      </c>
      <c r="BD10" s="7">
        <v>0</v>
      </c>
      <c r="BE10" s="7">
        <v>0</v>
      </c>
    </row>
    <row r="12" spans="1:57" s="4" customFormat="1" ht="15" thickBot="1">
      <c r="A12" s="4" t="s">
        <v>66</v>
      </c>
      <c r="B12" s="4">
        <f t="shared" ref="B12:I12" si="0">SUM(B2:B10)</f>
        <v>-1507.7999999999997</v>
      </c>
      <c r="C12" s="4">
        <f t="shared" si="0"/>
        <v>-1640.9</v>
      </c>
      <c r="D12" s="4">
        <f t="shared" si="0"/>
        <v>-1613.8000000000002</v>
      </c>
      <c r="E12" s="4">
        <f t="shared" si="0"/>
        <v>-1586.9</v>
      </c>
      <c r="F12" s="4">
        <f t="shared" si="0"/>
        <v>2506.1</v>
      </c>
      <c r="G12" s="4">
        <f t="shared" si="0"/>
        <v>2679.5</v>
      </c>
      <c r="H12" s="4">
        <f t="shared" si="0"/>
        <v>2664.6000000000004</v>
      </c>
      <c r="I12" s="4">
        <f t="shared" si="0"/>
        <v>2634.3</v>
      </c>
      <c r="N12" s="4">
        <f t="shared" ref="N12:AC12" si="1">SUM(N2:N10)</f>
        <v>-57.4</v>
      </c>
      <c r="O12" s="4">
        <f t="shared" si="1"/>
        <v>-62.6</v>
      </c>
      <c r="P12" s="4">
        <f t="shared" si="1"/>
        <v>-62.8</v>
      </c>
      <c r="Q12" s="4">
        <f t="shared" si="1"/>
        <v>-66.099999999999994</v>
      </c>
      <c r="R12" s="4">
        <f t="shared" si="1"/>
        <v>-2335</v>
      </c>
      <c r="S12" s="4">
        <f t="shared" si="1"/>
        <v>-2509.8000000000002</v>
      </c>
      <c r="T12" s="4">
        <f t="shared" si="1"/>
        <v>-2478.1000000000004</v>
      </c>
      <c r="U12" s="4">
        <f t="shared" si="1"/>
        <v>-2442</v>
      </c>
      <c r="V12" s="4">
        <f t="shared" si="1"/>
        <v>171.3</v>
      </c>
      <c r="W12" s="4">
        <f t="shared" si="1"/>
        <v>169.9</v>
      </c>
      <c r="X12" s="4">
        <f t="shared" si="1"/>
        <v>186.70000000000002</v>
      </c>
      <c r="Y12" s="4">
        <f t="shared" si="1"/>
        <v>192.19999999999996</v>
      </c>
      <c r="Z12" s="4">
        <f t="shared" si="1"/>
        <v>-11.600000000000001</v>
      </c>
      <c r="AA12" s="4">
        <f t="shared" si="1"/>
        <v>17.399999999999999</v>
      </c>
      <c r="AB12" s="4">
        <f t="shared" si="1"/>
        <v>27.1</v>
      </c>
      <c r="AC12" s="4">
        <f t="shared" si="1"/>
        <v>29</v>
      </c>
      <c r="AD12" s="5">
        <f>V12/F12</f>
        <v>6.8353218147719566E-2</v>
      </c>
      <c r="AE12" s="5">
        <f t="shared" ref="AE12:AG12" si="2">W12/G12</f>
        <v>6.3407352117932456E-2</v>
      </c>
      <c r="AF12" s="5">
        <f t="shared" si="2"/>
        <v>7.0066801771372811E-2</v>
      </c>
      <c r="AG12" s="5">
        <f t="shared" si="2"/>
        <v>7.2960558782219159E-2</v>
      </c>
      <c r="AH12" s="4">
        <f t="shared" ref="AH12:AS12" si="3">SUM(AH2:AH10)</f>
        <v>-114.89999999999999</v>
      </c>
      <c r="AI12" s="4">
        <f t="shared" si="3"/>
        <v>-218.20000000000002</v>
      </c>
      <c r="AJ12" s="4">
        <f t="shared" si="3"/>
        <v>-150.30000000000001</v>
      </c>
      <c r="AK12" s="4">
        <f t="shared" si="3"/>
        <v>-83</v>
      </c>
      <c r="AL12" s="4">
        <f t="shared" si="3"/>
        <v>20.100000000000001</v>
      </c>
      <c r="AM12" s="4">
        <f t="shared" si="3"/>
        <v>-44</v>
      </c>
      <c r="AN12" s="4">
        <f t="shared" si="3"/>
        <v>-34.700000000000003</v>
      </c>
      <c r="AO12" s="4">
        <f t="shared" si="3"/>
        <v>9.3999999999999986</v>
      </c>
      <c r="AP12" s="4">
        <f t="shared" si="3"/>
        <v>213.60000000000002</v>
      </c>
      <c r="AQ12" s="4">
        <f t="shared" si="3"/>
        <v>169.70000000000002</v>
      </c>
      <c r="AR12" s="4">
        <f t="shared" si="3"/>
        <v>135</v>
      </c>
      <c r="AS12" s="4">
        <f t="shared" si="3"/>
        <v>144.4</v>
      </c>
      <c r="AT12" s="6">
        <f>AVERAGE(AT2:AT10)</f>
        <v>32.377777777777773</v>
      </c>
      <c r="AU12" s="6">
        <f>AVERAGE(AU2:AU10)</f>
        <v>26.933333333333334</v>
      </c>
      <c r="AV12" s="6">
        <f>AVERAGE(AV2:AV10)</f>
        <v>22.611111111111111</v>
      </c>
      <c r="AW12" s="6">
        <f>AVERAGE(AW2:AW10)</f>
        <v>25.68888888888889</v>
      </c>
      <c r="AX12" s="4">
        <f t="shared" ref="AX12:BE12" si="4">SUM(AX2:AX10)</f>
        <v>41.399999999999991</v>
      </c>
      <c r="AY12" s="4">
        <f t="shared" si="4"/>
        <v>11.700000000000003</v>
      </c>
      <c r="AZ12" s="4">
        <f t="shared" si="4"/>
        <v>-13.1</v>
      </c>
      <c r="BA12" s="4">
        <f t="shared" si="4"/>
        <v>-2.3999999999999986</v>
      </c>
      <c r="BB12" s="4">
        <f t="shared" si="4"/>
        <v>611.59999999999991</v>
      </c>
      <c r="BC12" s="4">
        <f t="shared" si="4"/>
        <v>701.90000000000009</v>
      </c>
      <c r="BD12" s="4">
        <f t="shared" si="4"/>
        <v>703.1</v>
      </c>
      <c r="BE12" s="4">
        <f t="shared" si="4"/>
        <v>682.3</v>
      </c>
    </row>
    <row r="13" spans="1:57" s="10" customFormat="1">
      <c r="G13" s="9"/>
      <c r="H13" s="9"/>
      <c r="I13" s="9"/>
      <c r="AD13" s="11"/>
      <c r="AE13" s="11"/>
      <c r="AF13" s="11"/>
      <c r="AG13" s="11"/>
      <c r="AT13" s="12"/>
      <c r="AU13" s="12"/>
      <c r="AV13" s="12"/>
      <c r="AW13" s="12"/>
    </row>
    <row r="14" spans="1:57">
      <c r="G14" s="9"/>
      <c r="H14" s="9"/>
      <c r="I14" s="9"/>
    </row>
    <row r="15" spans="1:57">
      <c r="G15" s="9"/>
      <c r="H15" s="9"/>
      <c r="I15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 year plans</vt:lpstr>
    </vt:vector>
  </TitlesOfParts>
  <Company>EMAP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crispindowler</dc:creator>
  <cp:lastModifiedBy>crispindowler</cp:lastModifiedBy>
  <dcterms:created xsi:type="dcterms:W3CDTF">2012-02-22T14:49:04Z</dcterms:created>
  <dcterms:modified xsi:type="dcterms:W3CDTF">2012-03-06T18:23:43Z</dcterms:modified>
</cp:coreProperties>
</file>