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135" windowWidth="20730" windowHeight="11385"/>
  </bookViews>
  <sheets>
    <sheet name="List of Projects" sheetId="10" r:id="rId1"/>
    <sheet name="Cost by Category" sheetId="12" r:id="rId2"/>
  </sheets>
  <definedNames>
    <definedName name="_xlnm._FilterDatabase" localSheetId="0" hidden="1">'List of Projects'!$A$1:$J$80</definedName>
  </definedNames>
  <calcPr calcId="145621"/>
</workbook>
</file>

<file path=xl/calcChain.xml><?xml version="1.0" encoding="utf-8"?>
<calcChain xmlns="http://schemas.openxmlformats.org/spreadsheetml/2006/main">
  <c r="B11" i="12" l="1"/>
  <c r="B9" i="12"/>
  <c r="B4" i="12"/>
  <c r="B15" i="12"/>
  <c r="B14" i="12"/>
  <c r="B13" i="12"/>
  <c r="B12" i="12"/>
  <c r="B10" i="12"/>
  <c r="B8" i="12"/>
  <c r="B7" i="12"/>
  <c r="B6" i="12"/>
  <c r="B5" i="12"/>
  <c r="B16" i="12" l="1"/>
  <c r="C5" i="12" s="1"/>
  <c r="C4" i="12" l="1"/>
  <c r="C13" i="12"/>
  <c r="C6" i="12"/>
  <c r="C11" i="12"/>
  <c r="C8" i="12"/>
  <c r="C12" i="12"/>
  <c r="C9" i="12"/>
  <c r="C10" i="12"/>
  <c r="C15" i="12"/>
  <c r="C7" i="12"/>
  <c r="C14" i="12"/>
</calcChain>
</file>

<file path=xl/sharedStrings.xml><?xml version="1.0" encoding="utf-8"?>
<sst xmlns="http://schemas.openxmlformats.org/spreadsheetml/2006/main" count="517" uniqueCount="242">
  <si>
    <t>Costing Phase II</t>
  </si>
  <si>
    <t>Gateway Review</t>
  </si>
  <si>
    <t>Powers of Enforcement</t>
  </si>
  <si>
    <t>Contract Award Date</t>
  </si>
  <si>
    <t>Frontier Economics</t>
  </si>
  <si>
    <t>Saxton Bampfylde</t>
  </si>
  <si>
    <t>McKinsey</t>
  </si>
  <si>
    <t>Europe Economics</t>
  </si>
  <si>
    <t>Gatenby Sanderson</t>
  </si>
  <si>
    <t>ASE Consulting Ltd</t>
  </si>
  <si>
    <t>Centreground</t>
  </si>
  <si>
    <t>KPMG</t>
  </si>
  <si>
    <t>ICAEW</t>
  </si>
  <si>
    <t>Michael Page</t>
  </si>
  <si>
    <t>Ipsos Mori</t>
  </si>
  <si>
    <t>Total</t>
  </si>
  <si>
    <t>Title of Project</t>
  </si>
  <si>
    <t>Description of Project</t>
  </si>
  <si>
    <t>Awarded Supplier</t>
  </si>
  <si>
    <t>2011/12 Q4</t>
  </si>
  <si>
    <t>FT Oversight Framework</t>
  </si>
  <si>
    <t>3 months</t>
  </si>
  <si>
    <t>Stakeholder Engagement &amp; Licensing Implementation Support</t>
  </si>
  <si>
    <t>6 months</t>
  </si>
  <si>
    <t>2 months</t>
  </si>
  <si>
    <t>2012/13 Q1</t>
  </si>
  <si>
    <t>12 months</t>
  </si>
  <si>
    <t>Undertaking Essential Services Assignment (CCN)</t>
  </si>
  <si>
    <t>8 months</t>
  </si>
  <si>
    <t>2012/13 Q2</t>
  </si>
  <si>
    <t>Developing a unified Risk Assessment Framework</t>
  </si>
  <si>
    <t>Ernst &amp; Young and McKinsey</t>
  </si>
  <si>
    <t>An Assessment of Monitor's Strategic Options for Costing</t>
  </si>
  <si>
    <t>Organisational Design and Governance Consulting Assignment - Level 2</t>
  </si>
  <si>
    <t>Assist Monitor to Determine its Pricing Strategy</t>
  </si>
  <si>
    <t xml:space="preserve">Undertake Essential Services Assignment </t>
  </si>
  <si>
    <t>Conduct an Impact Assessment</t>
  </si>
  <si>
    <t>Conduct a Study Investigation into the extent to which there are Economies of Scale and Scope in healthcare markets and how these can be measured by Monitor</t>
  </si>
  <si>
    <t>Consultancy Support on Financial Structures and Indebtedness</t>
  </si>
  <si>
    <t>Undertake a Risk Assessment Framework</t>
  </si>
  <si>
    <t>A Study investigating the Barriers to Customer Choice in healthcare</t>
  </si>
  <si>
    <t>To conduct a study developing and evaluating the alternative approaches Monitor may take to involve patients and to protect and promote their interests</t>
  </si>
  <si>
    <t>Organisational Design and Governance Consulting Assignment - Level 2 (CCN)</t>
  </si>
  <si>
    <t>Undertake Design of Recruitment Campaign for Monitor</t>
  </si>
  <si>
    <t>The Provision Of External Support To Stage 2 Of Monitor’s 2012 Annual Plan Review (APR) Process For NHS Foundation Trusts</t>
  </si>
  <si>
    <t>Consultancy &amp; Advisory for Publication Paper for Choice and Competition in the English NHS</t>
  </si>
  <si>
    <t>Undertake the Delivery of Recruitment Campaign</t>
  </si>
  <si>
    <t>To Provide Policy and Stakeholder Engagement Support to Help Lead the Fair Playing Field Review</t>
  </si>
  <si>
    <t>The Provision of External Support to Monitor's NHS Risk Pool Design Consultancy Project ("Risk Pool III")</t>
  </si>
  <si>
    <t>Contingency Planning for Mid-Staffordshire NHS Foundation Trust ("Mid Staffs")</t>
  </si>
  <si>
    <t>Undertake Stakeholder Research</t>
  </si>
  <si>
    <t>The purpose of this project was to help Monitor develop a long-run strategy for the improvement of the reimbursement system in healthcare.  The project also developed a plan for implementation of this strategy and lay out a “glide path” from the current system to the preferred long-run model. Monitor’s goal was to develop a pricing structure in the healthcare sector that will drive improvements in the quality of care for patients and ensure the sustainability of the NHS.</t>
  </si>
  <si>
    <t>The  purpose of this project was to develop a framework for identifying the cost drivers of NHS services and to explore the extent to which these drive economies of scale and scope in individual services by undertaking detailed empirical research and bottom-up cost modelling.</t>
  </si>
  <si>
    <t xml:space="preserve">The purpose of this project was to examine whether there are matters that mean not all NHS-funded healthcare providers operate on an equal footing and whether this has an impact on outcomes for patients.  In cases where the review finds specific problems, it should seek to identify whether anything can be done to address problems and deliver significant benefits for patients.  </t>
  </si>
  <si>
    <t>Variable</t>
  </si>
  <si>
    <t xml:space="preserve">The purpose of this project was to examine some of the issues that were relevant to Monitor’s policy on its use of formal powers of enforcement, specifically the use of discretionary requirements and licence revocation.  Consideration of these issues will inform Monitor’s guidance on the subject which it will be required by law to publish.     </t>
  </si>
  <si>
    <t>Quality Governance Internal Assurance</t>
  </si>
  <si>
    <t>The purpose of this project was to appoint an independent service provider to review the audit work performed by the auditors of a selected sample of NHS foundation Trusts after the completion of the 2011/12 and 2012/13 audits.</t>
  </si>
  <si>
    <t>Sapient</t>
  </si>
  <si>
    <t>QAD Audit Reviews 2011/12 &amp; 2012/13</t>
  </si>
  <si>
    <t>NHS Trust Financial Assessments Historical Due Diligence Phase 1.1</t>
  </si>
  <si>
    <t>NHS Trust Financial Assessments Historical Due Diligence Phase 1.2</t>
  </si>
  <si>
    <t>Category of Spend</t>
  </si>
  <si>
    <t>Classification of Spend</t>
  </si>
  <si>
    <t>Accountancy</t>
  </si>
  <si>
    <t>Research</t>
  </si>
  <si>
    <t>Business process outsourcing</t>
  </si>
  <si>
    <t>Audit</t>
  </si>
  <si>
    <t xml:space="preserve">IT </t>
  </si>
  <si>
    <t>Recruitment services</t>
  </si>
  <si>
    <t>Contingency planning</t>
  </si>
  <si>
    <t>The purpose of this project was to conduct a Gateway Review of the transition team's policy work. This included gaining advice on whether the team's proposals will create a regulatory regime in line with best practice; leave any gaps in the regime; and/or create inconsistencies or unnecessary overlaps with the focus being on the economic, rather than legal, impact of Monitor's future regulation.</t>
  </si>
  <si>
    <t>Recruitment Services</t>
  </si>
  <si>
    <t>IT</t>
  </si>
  <si>
    <t>Contingency Planning</t>
  </si>
  <si>
    <t>Moorhouse Strategic PMO Extension 1 (CCN)</t>
  </si>
  <si>
    <t>Moorhouse Strategic PMO Extension 2 (CCN)</t>
  </si>
  <si>
    <t>Monitor</t>
  </si>
  <si>
    <t>DH</t>
  </si>
  <si>
    <t xml:space="preserve">The development of Monitor’s pricing strategy is an on going project and any premature disclosure of documents relating to that work which would cause Monitor to have to reconsider the deliberation of policy, or the request of advice/views, would be detrimental to that process. </t>
  </si>
  <si>
    <t>Pricewaterhouse Coopers</t>
  </si>
  <si>
    <t>Deloitte LLP</t>
  </si>
  <si>
    <t>Oxera Consulting Ltd</t>
  </si>
  <si>
    <t>Computer in the City</t>
  </si>
  <si>
    <t>Grant Thornton LLP</t>
  </si>
  <si>
    <t>Moorhouse Consulting Ltd</t>
  </si>
  <si>
    <t>Financial Quarter</t>
  </si>
  <si>
    <t xml:space="preserve">The purpose of this project was to identify what the risks to fulfilling the 'Principal Purpose' (i.e. 'the provision of goods and services for the purposes of the health service in England') are and then set out how Monitor should assess risk against these.  </t>
  </si>
  <si>
    <t>The purpose of this project was to develop a licence to enable Monitor to perform its new role and ensure that benefits for patients and service users are the focus of its regulation and the licensing regime, so that Monitor can issue licences to foundation trusts from December 2012 and to other organisations from April 2013.</t>
  </si>
  <si>
    <t>The purpose of this project was to assess whether a restriction on indebtedness would be appropriate for providers of Commissioner Requested Services, whether it is possible to define a maximum level(s) of indebtedness in a meaningful way for licensed providers and if so, how that might be done and the appropriate level(s) of indebtedness to specify.</t>
  </si>
  <si>
    <t>The purpose of this project was to build on the approach and analysis of the first Risk Pool report (June 2011) and second Risk Pool report (April 2012). The primary objectives of this third and final Risk Pool design project was to provide revised estimates of likely funding requirements, assess how providers and commissioners can best contribute to the pool, and review the feasibility of hybrid funding models and related matters.</t>
  </si>
  <si>
    <t>The purpose of this project was to appoint a team to produce an implementation plan for the sustainable delivery of services currently provided by Mid Staffs. The focus of the team's work was on the services provided by Mid Staffs, but the objective of the team was to determine the best available option for patients within the local health economy, in conjunction with local commissioners who agreed the plan. The purpose of this contingency planning was to find a solution for the redesign or alternative provision of services currently offered by Mid Staffs.</t>
  </si>
  <si>
    <t>CCP Website Maintenance (CCN)</t>
  </si>
  <si>
    <t xml:space="preserve">The purpose of this project was to develop and analyse options for improving the costing data that forms the basis of the National Tariff. This work will build on the evaluation project that was undertaken. It is also likely to form the foundation of future work on a costing guidance document that will underpin changes to the system. </t>
  </si>
  <si>
    <t>Licensing Consultation and Consultancy Support</t>
  </si>
  <si>
    <t>The Supply of the External Strategic Communications Support (CCN)</t>
  </si>
  <si>
    <t>Organisational Design and Governance Consulting Assignment - Level 2 (CCN 2)</t>
  </si>
  <si>
    <t>6 weeks</t>
  </si>
  <si>
    <t>6 months extension</t>
  </si>
  <si>
    <t>11 months</t>
  </si>
  <si>
    <t>12 weeks</t>
  </si>
  <si>
    <t>1 month</t>
  </si>
  <si>
    <t>14 weeks</t>
  </si>
  <si>
    <t>12 months extension</t>
  </si>
  <si>
    <t>7 weeks extension</t>
  </si>
  <si>
    <t>2 months extension</t>
  </si>
  <si>
    <t>6 week extension</t>
  </si>
  <si>
    <t>1 month extension</t>
  </si>
  <si>
    <t>2012/13 Q3</t>
  </si>
  <si>
    <t>License Consultation Gateway Review</t>
  </si>
  <si>
    <t>Reward and Remuneration Services - Pay and Grading (STA)</t>
  </si>
  <si>
    <t>Mercer</t>
  </si>
  <si>
    <t>Payments by Results Processes Documentation and Interim To-Be Pricing Process Design</t>
  </si>
  <si>
    <t>NTT Data</t>
  </si>
  <si>
    <t xml:space="preserve">Capgemini </t>
  </si>
  <si>
    <t xml:space="preserve">Review of Evidence for Improvement Opportunities in the NHS </t>
  </si>
  <si>
    <t>Licensing Consultation and Consultancy Support (CCN)</t>
  </si>
  <si>
    <t xml:space="preserve">NHS FT Financial Assessments (Preliminary Review and Financial Reporting Procedures Report, Historical Due Diligence Report, Working Capital and Financial Reporting Procedures Review) - Ipswich Hospital NHS Trust </t>
  </si>
  <si>
    <t xml:space="preserve">NHS FT Financial Assessments (Preliminary Review and Financial Reporting Procedures Report, Historical Due Diligence Report, Working Capital and Financial Reporting Procedures Review) - Barts Health NHS Trust </t>
  </si>
  <si>
    <t xml:space="preserve">NHS FT Financial Assessments (Preliminary Review and Financial Reporting Procedures Report, Historical Due Diligence Report, Working Capital and Financial Reporting Procedures Review) - University Hospital North Staffordshire NHS Trust </t>
  </si>
  <si>
    <t xml:space="preserve">NHS FT Financial Assessments (Preliminary Review and Financial Reporting Procedures Report, Historical Due Diligence Report, Working Capital and Financial Reporting Procedures Review) - United Lincolnshire Hospital NHS Trust </t>
  </si>
  <si>
    <t>The purpose of this project was to undertake a preliminary review and financial reporting procedures report covering business planning, financial reporting procedures and specification of analysis required for the historical due diligence at stage 2. Additionally, a historical due diligence report including an update on financial reporting procedures and business plan assumptions was required. A working capital review and update of financial reporting procedures is also needed at Monitor's stage of the application process.</t>
  </si>
  <si>
    <t>5 months</t>
  </si>
  <si>
    <t>Pricing Information Strategy and Implementation Plan</t>
  </si>
  <si>
    <t>Oxera Consulting</t>
  </si>
  <si>
    <t>3 months extension</t>
  </si>
  <si>
    <t>Monitor Spend in 2012 (Jan-Dec)</t>
  </si>
  <si>
    <t xml:space="preserve">The purpose of this project was to provide specialist economic research to help ensure that Monitor is able to track the risk of providers effectively and use its powers of intervention appropriately to secure the continuity of services to patients. This included work to help Monitor ensure that it is in possession of sufficient leading indicators to have timely warning that a provider may be entering difficulties; and can clearly identify the point at which it needs to intervene in the event of a provider becoming distressed, and the point at which a distressed provider has to be placed in administration. </t>
  </si>
  <si>
    <t>The purpose of this project was to develop a conceptual framework to aid Monitor in its development of its organisational design and strategy to ensure that it is a truly patient-focused sector regulator and operational decision-making involves patients and ensures their interests are taken into account in a systematic and coherent manner.</t>
  </si>
  <si>
    <t>Up to 12 months</t>
  </si>
  <si>
    <t>24 months</t>
  </si>
  <si>
    <t>10 weeks</t>
  </si>
  <si>
    <t>Up to 36 months</t>
  </si>
  <si>
    <t>18 months</t>
  </si>
  <si>
    <t>NHS FT Financial Assessments (Preliminary Review and Financial Reporting Procedures Report, Historical Due Diligence Report, Working Capital and Financial Reporting Procedures Review) - Royal National Orphopaedic Hospital NHS Trust</t>
  </si>
  <si>
    <t>Programme and Project Management</t>
  </si>
  <si>
    <t>Organisational Change Management</t>
  </si>
  <si>
    <t>Impact Assessment</t>
  </si>
  <si>
    <t xml:space="preserve">This project led to a preliminary review and a further report by independent accountants, giving an assessment of how ready a trust was, in specific areas, to apply for support from the Secretary of State and ultimately progress to the Monitor process. The timing of this report gave trusts the ability to make progress in addressing identified issues ahead of the Monitor stage. </t>
  </si>
  <si>
    <t>The purpose of this project was to provide an impact assessment of the provider licence conditions and supporting arrangements in a form that met Monitor’s statutory obligations and complied with government guidelines.</t>
  </si>
  <si>
    <t>NHS Reforms training</t>
  </si>
  <si>
    <t>The purpose of this project was to develop a framework to understand how the demand side (i.e. health care patients and health care commissioning bodies) operates in healthcare markets in England and to identify the set of actions that Monitor could take as it become the sector regulator, in order to ensure that Monitor can fulfil its duty to protect and promote patients interests.</t>
  </si>
  <si>
    <t>The purpose of this project was to configure Monitor's intranet and associated document management solution based on the Microsoft SharePoint 2010 platform.</t>
  </si>
  <si>
    <t xml:space="preserve">Configuring Microsoft SharePoint </t>
  </si>
  <si>
    <t xml:space="preserve">The purpose of this project was to undertake research on how Monitor's stakeholders perceived the organisation, and how they felt it could improve. </t>
  </si>
  <si>
    <t>Adding additional users to existing IT Service Contract (CCN)</t>
  </si>
  <si>
    <t>The purpose of this project was to provide search and recruitment services to advise and support Monitor in the appointment of four new senior management roles.</t>
  </si>
  <si>
    <t xml:space="preserve"> Search &amp; Recruitment Services -  (MD -2) (CCN)</t>
  </si>
  <si>
    <t xml:space="preserve"> Search &amp; Recruitment Services  (MD -1)</t>
  </si>
  <si>
    <t>The purpose of this project was to provide an  search and recruitment services to advise and support Monitor in the appointment of four new senior management roles.</t>
  </si>
  <si>
    <t>Understanding Regulatory Performance Assessment at Monitor</t>
  </si>
  <si>
    <t>The purpose of this project was to cover all aspects of the overall design of the recruitment campaign, to ensure that there was a coherent approach which reflected Monitor's values and HR policies as well as best recruitment practice.</t>
  </si>
  <si>
    <t>The purpose of this project was for an organisation design team to provide support during the forthcoming critical period, to shape the future Sector Regulator organisation and governance framework.</t>
  </si>
  <si>
    <t xml:space="preserve">The purpose of this project was to provide strategic programme management support through Monitor's transition. </t>
  </si>
  <si>
    <t>The purpose of this project was to provide all staff with training on the implications of the reforms to the NHS</t>
  </si>
  <si>
    <t>The purpose of this project was to provide specialist economic research into how essential services should be determined under the new regulatory regime, in order to support the development of guidance for Commissioners, Providers and others.</t>
  </si>
  <si>
    <t xml:space="preserve">The purpose of this project was to provide support, during a critical period for the organisation, to shape the future Sector Regulator organisation and governance framework.  </t>
  </si>
  <si>
    <t>The purpose of this project was to add additional users to Monitor's IT support contract.</t>
  </si>
  <si>
    <t xml:space="preserve">The purpose of this project was to understand how other similar organisations define success, measure and report progress against corporate goals, drive accountability and evaluate performance and measure the impact on the sector. </t>
  </si>
  <si>
    <t xml:space="preserve">The purpose of this project was to support Monitor in the annual review of foundation trusts. </t>
  </si>
  <si>
    <t xml:space="preserve">The purpose of this project was to gather evidence on the current state of choice and competition in the English NHS, on the benefits that choice and competition can deliver as well as the barriers and the possible risks. </t>
  </si>
  <si>
    <t>The purpose of this project was to keep Monitor's website online and enhance the information available from it.</t>
  </si>
  <si>
    <t xml:space="preserve">The purpose of this project was to  produce statutory consultation documentation in relation to Monitor's proposed license and proposed license conditions, plus to provide on-going support in the form of seconded staff. </t>
  </si>
  <si>
    <t xml:space="preserve">The purpose of this project was to support the recruitment staff for the new Monitor organisation, to be ready to take on its responsibilities of Sector Regulation from April 2013. </t>
  </si>
  <si>
    <t xml:space="preserve">The purpose of this project was to prepare the oversight framework within which Monitor will oversee NHS foundation trusts and other licensees. </t>
  </si>
  <si>
    <t xml:space="preserve">The purpose of this project was to assist Monitor in developing and implementing its costing strategy.  </t>
  </si>
  <si>
    <t>The purpose of this project was to provide external communications support.</t>
  </si>
  <si>
    <t>The purpose of this project was to develop a detailed guide to support the internal assurance mechanism for quality governance arrangements in existing NHS foundation trusts and aspirant trusts.</t>
  </si>
  <si>
    <t xml:space="preserve">The purpose of this project was to assist Monitor in developing and implementing its information strategy to enable it to discharge its responsibility to regulate prices charged for health care services commissioned for the NHS. </t>
  </si>
  <si>
    <t xml:space="preserve">The purpose of this project was to conduct a pay review and assess to ensure it is appropriate and suitable for the next 2-3 years. </t>
  </si>
  <si>
    <t xml:space="preserve">The purpose of this project was for a regulatory expert to conduct a Gateway Review of Monitor's response to the licensing consultation. </t>
  </si>
  <si>
    <t xml:space="preserve">The purpose of this project was to initiate the first stage defining the requirements and information architecture needed to support the new organisational structure and ways of working, including identifying security requirements. </t>
  </si>
  <si>
    <t>Information infrastructure requirements</t>
  </si>
  <si>
    <t xml:space="preserve">The purpose of this project was to develop a detailed guide to support the internal assurance mechanism for quality governance arrangements in existing NHS foundation trusts. </t>
  </si>
  <si>
    <t xml:space="preserve">The purpose of this project was to assist Monitor in defining the processes it needs to operate to discharge effectively its responsibility to regulate prices charged for health care services commissioned by the NHS. </t>
  </si>
  <si>
    <t xml:space="preserve">The purpose of this contract extension was to ensure effective and successful consultation on the license and CRS guidance. </t>
  </si>
  <si>
    <t>% of Spend (in Jan - Dec 2012)</t>
  </si>
  <si>
    <t>Duration of Project</t>
  </si>
  <si>
    <t>Total Project Value (Excluding VAT)</t>
  </si>
  <si>
    <t>Strategic Advice</t>
  </si>
  <si>
    <t>Economic support</t>
  </si>
  <si>
    <t xml:space="preserve">Training </t>
  </si>
  <si>
    <t xml:space="preserve">Research </t>
  </si>
  <si>
    <t xml:space="preserve">IT  </t>
  </si>
  <si>
    <t>Strategic advice</t>
  </si>
  <si>
    <t>Accountancy services</t>
  </si>
  <si>
    <t>Commissioned by</t>
  </si>
  <si>
    <t>Publication Breakdown of Monitor  Expenditure by Category</t>
  </si>
  <si>
    <t>IT modifications</t>
  </si>
  <si>
    <t>Website support</t>
  </si>
  <si>
    <t>ITT Document</t>
  </si>
  <si>
    <t>Reasons for not publishing ITT document</t>
  </si>
  <si>
    <t>http://www.monitor-nhsft.gov.uk/sites/all/modules/fckeditor/plugins/ktbrowser/_openTKFile.php?id=30484</t>
  </si>
  <si>
    <t>http://www.monitor-nhsft.gov.uk/sites/all/modules/fckeditor/plugins/ktbrowser/_openTKFile.php?id=30614</t>
  </si>
  <si>
    <t>http://www.monitor-nhsft.gov.uk/sites/all/modules/fckeditor/plugins/ktbrowser/_openTKFile.php?id=30634</t>
  </si>
  <si>
    <t>http://www.monitor-nhsft.gov.uk/sites/all/modules/fckeditor/plugins/ktbrowser/_openTKFile.php?id=30314</t>
  </si>
  <si>
    <t>http://www.monitor-nhsft.gov.uk/sites/all/modules/fckeditor/plugins/ktbrowser/_openTKFile.php?id=30434</t>
  </si>
  <si>
    <t>http://www.monitor-nhsft.gov.uk/sites/all/modules/fckeditor/plugins/ktbrowser/_openTKFile.php?id=30494</t>
  </si>
  <si>
    <t>http://www.monitor-nhsft.gov.uk/sites/all/modules/fckeditor/plugins/ktbrowser/_openTKFile.php?id=30334</t>
  </si>
  <si>
    <t>http://www.monitor-nhsft.gov.uk/sites/all/modules/fckeditor/plugins/ktbrowser/_openTKFile.php?id=30284</t>
  </si>
  <si>
    <t>http://www.monitor-nhsft.gov.uk/sites/all/modules/fckeditor/plugins/ktbrowser/_openTKFile.php?id=30324</t>
  </si>
  <si>
    <t>http://www.monitor-nhsft.gov.uk/sites/all/modules/fckeditor/plugins/ktbrowser/_openTKFile.php?id=30704</t>
  </si>
  <si>
    <t>http://www.monitor-nhsft.gov.uk/sites/all/modules/fckeditor/plugins/ktbrowser/_openTKFile.php?id=30654</t>
  </si>
  <si>
    <t>http://www.monitor-nhsft.gov.uk/sites/all/modules/fckeditor/plugins/ktbrowser/_openTKFile.php?id=30384</t>
  </si>
  <si>
    <t>http://www.monitor-nhsft.gov.uk/sites/all/modules/fckeditor/plugins/ktbrowser/_openTKFile.php?id=30374</t>
  </si>
  <si>
    <t>http://www.monitor-nhsft.gov.uk/sites/all/modules/fckeditor/plugins/ktbrowser/_openTKFile.php?id=30364</t>
  </si>
  <si>
    <t>http://www.monitor-nhsft.gov.uk/sites/all/modules/fckeditor/plugins/ktbrowser/_openTKFile.php?id=30294</t>
  </si>
  <si>
    <t>http://www.monitor-nhsft.gov.uk/sites/all/modules/fckeditor/plugins/ktbrowser/_openTKFile.php?id=30304</t>
  </si>
  <si>
    <t>http://www.monitor-nhsft.gov.uk/sites/all/modules/fckeditor/plugins/ktbrowser/_openTKFile.php?id=30644</t>
  </si>
  <si>
    <t>http://www.monitor-nhsft.gov.uk/sites/all/modules/fckeditor/plugins/ktbrowser/_openTKFile.php?id=30584</t>
  </si>
  <si>
    <t>http://www.monitor-nhsft.gov.uk/sites/all/modules/fckeditor/plugins/ktbrowser/_openTKFile.php?id=30354</t>
  </si>
  <si>
    <t>http://www.monitor-nhsft.gov.uk/sites/all/modules/fckeditor/plugins/ktbrowser/_openTKFile.php?id=30404</t>
  </si>
  <si>
    <t>http://www.monitor-nhsft.gov.uk/sites/all/modules/fckeditor/plugins/ktbrowser/_openTKFile.php?id=30594</t>
  </si>
  <si>
    <t>http://www.monitor-nhsft.gov.uk/sites/all/modules/fckeditor/plugins/ktbrowser/_openTKFile.php?id=30694</t>
  </si>
  <si>
    <t>http://www.monitor-nhsft.gov.uk/sites/all/modules/fckeditor/plugins/ktbrowser/_openTKFile.php?id=30674</t>
  </si>
  <si>
    <t>http://www.monitor-nhsft.gov.uk/sites/all/modules/fckeditor/plugins/ktbrowser/_openTKFile.php?id=30504</t>
  </si>
  <si>
    <t>http://www.monitor-nhsft.gov.uk/sites/all/modules/fckeditor/plugins/ktbrowser/_openTKFile.php?id=30554</t>
  </si>
  <si>
    <t>http://www.monitor-nhsft.gov.uk/sites/all/modules/fckeditor/plugins/ktbrowser/_openTKFile.php?id=30394</t>
  </si>
  <si>
    <t>http://www.monitor-nhsft.gov.uk/sites/all/modules/fckeditor/plugins/ktbrowser/_openTKFile.php?id=30714</t>
  </si>
  <si>
    <t>http://www.monitor-nhsft.gov.uk/sites/all/modules/fckeditor/plugins/ktbrowser/_openTKFile.php?id=30564</t>
  </si>
  <si>
    <t>http://www.monitor-nhsft.gov.uk/sites/all/modules/fckeditor/plugins/ktbrowser/_openTKFile.php?id=30744</t>
  </si>
  <si>
    <t>http://www.monitor-nhsft.gov.uk/sites/all/modules/fckeditor/plugins/ktbrowser/_openTKFile.php?id=30424</t>
  </si>
  <si>
    <t>http://www.monitor-nhsft.gov.uk/sites/all/modules/fckeditor/plugins/ktbrowser/_openTKFile.php?id=30454</t>
  </si>
  <si>
    <t>http://www.monitor-nhsft.gov.uk/sites/all/modules/fckeditor/plugins/ktbrowser/_openTKFile.php?id=30604</t>
  </si>
  <si>
    <t>http://www.monitor-nhsft.gov.uk/sites/all/modules/fckeditor/plugins/ktbrowser/_openTKFile.php?id=30544</t>
  </si>
  <si>
    <t>http://www.monitor-nhsft.gov.uk/sites/all/modules/fckeditor/plugins/ktbrowser/_openTKFile.php?id=30474</t>
  </si>
  <si>
    <t>http://www.monitor-nhsft.gov.uk/sites/all/modules/fckeditor/plugins/ktbrowser/_openTKFile.php?id=30444</t>
  </si>
  <si>
    <t>http://www.monitor-nhsft.gov.uk/sites/all/modules/fckeditor/plugins/ktbrowser/_openTKFile.php?id=30754</t>
  </si>
  <si>
    <t>N/A</t>
  </si>
  <si>
    <t>http://www.monitor-nhsft.gov.uk/sites/all/modules/fckeditor/plugins/ktbrowser/_openTKFile.php?id=30684</t>
  </si>
  <si>
    <t>http://www.monitor-nhsft.gov.uk/sites/all/modules/fckeditor/plugins/ktbrowser/_openTKFile.php?id=30734</t>
  </si>
  <si>
    <t>http://www.monitor-nhsft.gov.uk/sites/all/modules/fckeditor/plugins/ktbrowser/_openTKFile.php?id=30464</t>
  </si>
  <si>
    <t>http://www.monitor-nhsft.gov.uk/sites/all/modules/fckeditor/plugins/ktbrowser/_openTKFile.php?id=30514</t>
  </si>
  <si>
    <t>http://www.monitor-nhsft.gov.uk/sites/all/modules/fckeditor/plugins/ktbrowser/_openTKFile.php?id=30624</t>
  </si>
  <si>
    <t>http://www.monitor-nhsft.gov.uk/sites/all/modules/fckeditor/plugins/ktbrowser/_openTKFile.php?id=30724</t>
  </si>
  <si>
    <t>http://www.monitor-nhsft.gov.uk/sites/all/modules/fckeditor/plugins/ktbrowser/_openTKFile.php?id=30414</t>
  </si>
  <si>
    <t>http://www.monitor-nhsft.gov.uk/sites/all/modules/fckeditor/plugins/ktbrowser/_openTKFile.php?id=30344</t>
  </si>
  <si>
    <t>http://www.monitor-nhsft.gov.uk/sites/all/modules/fckeditor/plugins/ktbrowser/_openTKFile.php?id=30524</t>
  </si>
  <si>
    <t>http://www.monitor-nhsft.gov.uk/sites/all/modules/fckeditor/plugins/ktbrowser/_openTKFile.php?id=30574</t>
  </si>
  <si>
    <t>http://www.monitor-nhsft.gov.uk/sites/all/modules/fckeditor/plugins/ktbrowser/_openTKFile.php?id=30664</t>
  </si>
  <si>
    <t>http://www.monitor-nhsft.gov.uk/sites/all/modules/fckeditor/plugins/ktbrowser/_openTKFile.php?id=30534</t>
  </si>
  <si>
    <t>http://www.monitor-nhsft.gov.uk/sites/all/modules/fckeditor/plugins/ktbrowser/_openTKFile.php?id=30804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</si>
</sst>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64" formatCode="0.0%"/>
    <numFmt numFmtId="165" formatCode="dd/mm/yy;@"/>
    <numFmt numFmtId="166" formatCode="&quot;£&quot;#,##0"/>
  </numFmts>
  <fonts count="8" x14ac:knownFonts="1">
    <font>
      <sz val="11"/>
      <color theme="1"/>
      <name val="Calibri"/>
      <family val="2"/>
      <scheme val="minor"/>
    </font>
    <font>
      <b/>
      <sz val="11"/>
      <color theme="1"/>
      <name val="Calibri"/>
      <family val="2"/>
      <scheme val="minor"/>
    </font>
    <font>
      <sz val="11"/>
      <name val="Calibri"/>
      <family val="2"/>
      <scheme val="minor"/>
    </font>
    <font>
      <u/>
      <sz val="11"/>
      <color theme="1"/>
      <name val="Calibri"/>
      <family val="2"/>
      <scheme val="minor"/>
    </font>
    <font>
      <sz val="14"/>
      <color theme="1"/>
      <name val="Calibri"/>
      <family val="2"/>
      <scheme val="minor"/>
    </font>
    <font>
      <sz val="11"/>
      <color theme="1"/>
      <name val="Calibri"/>
      <family val="2"/>
      <scheme val="minor"/>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FFFFCC"/>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s>
  <cellStyleXfs count="3">
    <xf numFmtId="0" fontId="0" fillId="0" borderId="0"/>
    <xf numFmtId="0" fontId="5" fillId="3" borderId="2" applyNumberFormat="0" applyFont="0" applyAlignment="0" applyProtection="0"/>
    <xf numFmtId="0" fontId="7" fillId="0" borderId="0" applyNumberFormat="0" applyFill="0" applyBorder="0" applyAlignment="0" applyProtection="0"/>
  </cellStyleXfs>
  <cellXfs count="105">
    <xf numFmtId="0" fontId="0" fillId="0" borderId="0" xfId="0"/>
    <xf numFmtId="0" fontId="0" fillId="0" borderId="1" xfId="0" applyBorder="1"/>
    <xf numFmtId="0" fontId="0" fillId="0" borderId="1" xfId="0" applyFill="1" applyBorder="1"/>
    <xf numFmtId="0" fontId="0" fillId="0" borderId="0" xfId="0" applyBorder="1"/>
    <xf numFmtId="0" fontId="0" fillId="0" borderId="1" xfId="0" applyFont="1" applyFill="1" applyBorder="1" applyAlignment="1">
      <alignment wrapText="1"/>
    </xf>
    <xf numFmtId="0" fontId="0" fillId="0" borderId="0" xfId="0" applyFill="1" applyBorder="1"/>
    <xf numFmtId="14" fontId="0" fillId="0" borderId="1" xfId="0" applyNumberFormat="1" applyFill="1" applyBorder="1"/>
    <xf numFmtId="6" fontId="0" fillId="0" borderId="1" xfId="0" applyNumberFormat="1" applyFill="1" applyBorder="1" applyAlignment="1">
      <alignment horizontal="right"/>
    </xf>
    <xf numFmtId="6" fontId="0" fillId="0" borderId="0" xfId="0" applyNumberFormat="1"/>
    <xf numFmtId="0" fontId="0" fillId="0" borderId="1" xfId="0" applyFill="1" applyBorder="1" applyAlignment="1">
      <alignment wrapText="1"/>
    </xf>
    <xf numFmtId="0" fontId="0" fillId="0" borderId="1" xfId="0" applyFont="1" applyBorder="1" applyAlignment="1">
      <alignment wrapText="1"/>
    </xf>
    <xf numFmtId="0" fontId="3" fillId="0" borderId="0" xfId="0" applyFont="1" applyAlignment="1">
      <alignment horizontal="left"/>
    </xf>
    <xf numFmtId="0" fontId="0" fillId="0" borderId="1" xfId="0" applyFont="1" applyFill="1" applyBorder="1" applyAlignment="1">
      <alignment vertical="center" wrapText="1"/>
    </xf>
    <xf numFmtId="0" fontId="0" fillId="0" borderId="0" xfId="0" applyFont="1" applyFill="1" applyBorder="1" applyAlignment="1">
      <alignment wrapText="1"/>
    </xf>
    <xf numFmtId="0" fontId="0" fillId="0" borderId="1" xfId="0" applyFont="1" applyFill="1" applyBorder="1" applyAlignment="1">
      <alignment horizontal="justify" vertical="center"/>
    </xf>
    <xf numFmtId="0" fontId="0" fillId="0" borderId="1" xfId="0" applyFont="1" applyFill="1" applyBorder="1" applyAlignment="1">
      <alignment horizontal="justify" vertical="center" wrapText="1"/>
    </xf>
    <xf numFmtId="0" fontId="2" fillId="0" borderId="1" xfId="0" applyFont="1" applyFill="1" applyBorder="1" applyAlignment="1">
      <alignment horizontal="justify" vertical="center"/>
    </xf>
    <xf numFmtId="14" fontId="0" fillId="0" borderId="1" xfId="0" applyNumberFormat="1" applyFont="1" applyFill="1" applyBorder="1"/>
    <xf numFmtId="0" fontId="0" fillId="0" borderId="1" xfId="0" applyBorder="1" applyAlignment="1">
      <alignment wrapText="1"/>
    </xf>
    <xf numFmtId="0" fontId="1" fillId="0" borderId="1" xfId="0" applyFont="1" applyFill="1" applyBorder="1" applyAlignment="1">
      <alignment horizontal="center" vertical="center" wrapText="1"/>
    </xf>
    <xf numFmtId="6" fontId="0" fillId="0" borderId="1" xfId="0" applyNumberFormat="1" applyBorder="1"/>
    <xf numFmtId="6" fontId="1" fillId="0" borderId="1" xfId="0" applyNumberFormat="1" applyFont="1" applyBorder="1"/>
    <xf numFmtId="164" fontId="0" fillId="0" borderId="1" xfId="0" applyNumberFormat="1" applyBorder="1"/>
    <xf numFmtId="6" fontId="0" fillId="0" borderId="1" xfId="0" applyNumberFormat="1" applyFont="1" applyFill="1" applyBorder="1" applyAlignment="1">
      <alignment horizontal="right"/>
    </xf>
    <xf numFmtId="14" fontId="0" fillId="0" borderId="1" xfId="0" applyNumberFormat="1" applyFont="1" applyBorder="1" applyAlignment="1">
      <alignment wrapText="1"/>
    </xf>
    <xf numFmtId="0" fontId="0" fillId="0" borderId="0" xfId="0" applyFill="1" applyBorder="1" applyAlignment="1">
      <alignment horizontal="center" wrapText="1"/>
    </xf>
    <xf numFmtId="166" fontId="0" fillId="0" borderId="0" xfId="0" applyNumberFormat="1"/>
    <xf numFmtId="6" fontId="0" fillId="0" borderId="1" xfId="0" applyNumberFormat="1" applyFont="1" applyBorder="1"/>
    <xf numFmtId="0" fontId="4" fillId="0" borderId="0" xfId="0" applyFont="1" applyBorder="1" applyAlignment="1">
      <alignment horizontal="left" vertical="center" wrapText="1"/>
    </xf>
    <xf numFmtId="0" fontId="0" fillId="0" borderId="2" xfId="1" applyFont="1" applyFill="1"/>
    <xf numFmtId="0" fontId="2" fillId="0" borderId="2" xfId="1" applyFont="1" applyFill="1"/>
    <xf numFmtId="0" fontId="0" fillId="0" borderId="0" xfId="1" applyFont="1" applyFill="1" applyBorder="1"/>
    <xf numFmtId="0" fontId="2" fillId="0" borderId="0" xfId="1" applyFont="1" applyFill="1" applyBorder="1"/>
    <xf numFmtId="0" fontId="0" fillId="0" borderId="1" xfId="1" applyFont="1" applyFill="1" applyBorder="1"/>
    <xf numFmtId="0" fontId="0" fillId="0" borderId="1" xfId="1" applyFont="1" applyFill="1" applyBorder="1" applyAlignment="1">
      <alignment wrapText="1"/>
    </xf>
    <xf numFmtId="14" fontId="0" fillId="0" borderId="1" xfId="1" applyNumberFormat="1" applyFont="1" applyFill="1" applyBorder="1"/>
    <xf numFmtId="6" fontId="0" fillId="0" borderId="1" xfId="1" applyNumberFormat="1" applyFont="1" applyFill="1" applyBorder="1" applyAlignment="1">
      <alignment horizontal="right"/>
    </xf>
    <xf numFmtId="0" fontId="2" fillId="0" borderId="1" xfId="1" applyFont="1" applyFill="1" applyBorder="1"/>
    <xf numFmtId="0" fontId="2" fillId="0" borderId="1" xfId="1" applyFont="1" applyFill="1" applyBorder="1" applyAlignment="1">
      <alignment wrapText="1"/>
    </xf>
    <xf numFmtId="14" fontId="2" fillId="0" borderId="1" xfId="1" applyNumberFormat="1" applyFont="1" applyFill="1" applyBorder="1"/>
    <xf numFmtId="6" fontId="2" fillId="0" borderId="1" xfId="1" applyNumberFormat="1" applyFont="1" applyFill="1" applyBorder="1" applyAlignment="1">
      <alignment horizontal="right"/>
    </xf>
    <xf numFmtId="0" fontId="0" fillId="0" borderId="1" xfId="1" applyFont="1" applyFill="1" applyBorder="1" applyAlignment="1">
      <alignment horizontal="justify" vertical="center"/>
    </xf>
    <xf numFmtId="6" fontId="0" fillId="0" borderId="1" xfId="1" applyNumberFormat="1" applyFont="1" applyFill="1" applyBorder="1"/>
    <xf numFmtId="0" fontId="0" fillId="0" borderId="1" xfId="1" applyFont="1" applyFill="1" applyBorder="1" applyAlignment="1">
      <alignment vertical="center" wrapText="1"/>
    </xf>
    <xf numFmtId="0" fontId="2" fillId="0" borderId="1" xfId="1" applyFont="1" applyFill="1" applyBorder="1" applyAlignment="1">
      <alignment vertical="center" wrapText="1"/>
    </xf>
    <xf numFmtId="0" fontId="0" fillId="0" borderId="1" xfId="1" applyFont="1" applyFill="1" applyBorder="1" applyAlignment="1">
      <alignment horizontal="left" vertical="center" wrapText="1"/>
    </xf>
    <xf numFmtId="14" fontId="0" fillId="0" borderId="1" xfId="1" applyNumberFormat="1" applyFont="1" applyFill="1" applyBorder="1" applyAlignment="1">
      <alignment wrapText="1"/>
    </xf>
    <xf numFmtId="166" fontId="0" fillId="0" borderId="1" xfId="1" applyNumberFormat="1" applyFont="1" applyFill="1" applyBorder="1" applyAlignment="1">
      <alignment wrapText="1"/>
    </xf>
    <xf numFmtId="165" fontId="0" fillId="0" borderId="1" xfId="1" applyNumberFormat="1" applyFont="1" applyFill="1" applyBorder="1" applyAlignment="1">
      <alignment wrapText="1"/>
    </xf>
    <xf numFmtId="6" fontId="0" fillId="0" borderId="1" xfId="1" applyNumberFormat="1" applyFont="1" applyFill="1" applyBorder="1" applyAlignment="1">
      <alignment horizontal="right" wrapText="1"/>
    </xf>
    <xf numFmtId="3" fontId="0" fillId="0" borderId="1" xfId="1" applyNumberFormat="1" applyFont="1" applyFill="1" applyBorder="1" applyAlignment="1">
      <alignment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166" fontId="0" fillId="0" borderId="1" xfId="0" applyNumberFormat="1" applyFont="1" applyFill="1" applyBorder="1" applyAlignment="1">
      <alignment wrapText="1"/>
    </xf>
    <xf numFmtId="0" fontId="0" fillId="0" borderId="5" xfId="1" applyFont="1" applyFill="1" applyBorder="1"/>
    <xf numFmtId="0" fontId="0" fillId="0" borderId="6" xfId="1" applyFont="1" applyFill="1" applyBorder="1" applyAlignment="1">
      <alignment wrapText="1"/>
    </xf>
    <xf numFmtId="0" fontId="0" fillId="0" borderId="6" xfId="1" applyFont="1" applyFill="1" applyBorder="1"/>
    <xf numFmtId="14" fontId="0" fillId="0" borderId="6" xfId="1" applyNumberFormat="1" applyFont="1" applyFill="1" applyBorder="1"/>
    <xf numFmtId="6" fontId="0" fillId="0" borderId="6" xfId="1" applyNumberFormat="1" applyFont="1" applyFill="1" applyBorder="1" applyAlignment="1">
      <alignment horizontal="right"/>
    </xf>
    <xf numFmtId="0" fontId="0" fillId="0" borderId="7" xfId="1" applyFont="1" applyFill="1" applyBorder="1"/>
    <xf numFmtId="0" fontId="2" fillId="0" borderId="7" xfId="1" applyFont="1" applyFill="1" applyBorder="1"/>
    <xf numFmtId="0" fontId="0" fillId="0" borderId="7" xfId="0" applyFont="1" applyFill="1" applyBorder="1" applyAlignment="1">
      <alignment wrapText="1"/>
    </xf>
    <xf numFmtId="0" fontId="0" fillId="0" borderId="7" xfId="0" applyFill="1" applyBorder="1"/>
    <xf numFmtId="0" fontId="0" fillId="0" borderId="7" xfId="0" applyFont="1" applyFill="1" applyBorder="1"/>
    <xf numFmtId="0" fontId="0" fillId="0" borderId="7" xfId="1" applyFont="1" applyFill="1" applyBorder="1" applyAlignment="1">
      <alignment wrapText="1"/>
    </xf>
    <xf numFmtId="0" fontId="0" fillId="0" borderId="10" xfId="1" applyFont="1" applyFill="1" applyBorder="1" applyAlignment="1">
      <alignment wrapText="1"/>
    </xf>
    <xf numFmtId="0" fontId="0" fillId="0" borderId="10" xfId="1" applyFont="1" applyFill="1" applyBorder="1"/>
    <xf numFmtId="0" fontId="0" fillId="4" borderId="1" xfId="1" applyFont="1" applyFill="1" applyBorder="1" applyAlignment="1">
      <alignment wrapText="1"/>
    </xf>
    <xf numFmtId="0" fontId="0" fillId="4" borderId="7" xfId="0" applyFill="1" applyBorder="1"/>
    <xf numFmtId="0" fontId="0" fillId="4" borderId="1" xfId="0" applyFill="1" applyBorder="1" applyAlignment="1">
      <alignment wrapText="1"/>
    </xf>
    <xf numFmtId="0" fontId="0" fillId="4" borderId="1" xfId="0" applyFont="1" applyFill="1" applyBorder="1" applyAlignment="1">
      <alignment horizontal="left" wrapText="1"/>
    </xf>
    <xf numFmtId="0" fontId="0" fillId="4" borderId="1" xfId="0" applyFill="1" applyBorder="1"/>
    <xf numFmtId="14" fontId="0" fillId="4" borderId="1" xfId="0" applyNumberFormat="1" applyFill="1" applyBorder="1"/>
    <xf numFmtId="6" fontId="0" fillId="4" borderId="1" xfId="0" applyNumberFormat="1" applyFill="1" applyBorder="1" applyAlignment="1">
      <alignment horizontal="right"/>
    </xf>
    <xf numFmtId="0" fontId="0" fillId="4" borderId="0" xfId="1" applyFont="1" applyFill="1" applyBorder="1"/>
    <xf numFmtId="0" fontId="0" fillId="4" borderId="2" xfId="1" applyFont="1" applyFill="1"/>
    <xf numFmtId="0" fontId="0" fillId="4" borderId="1" xfId="0" applyFont="1" applyFill="1" applyBorder="1" applyAlignment="1">
      <alignment wrapText="1"/>
    </xf>
    <xf numFmtId="6" fontId="0" fillId="4" borderId="1" xfId="0" applyNumberFormat="1" applyFont="1" applyFill="1" applyBorder="1" applyAlignment="1">
      <alignment horizontal="right"/>
    </xf>
    <xf numFmtId="0" fontId="1" fillId="2" borderId="12" xfId="0" applyFont="1" applyFill="1" applyBorder="1" applyAlignment="1">
      <alignment horizontal="center" wrapText="1"/>
    </xf>
    <xf numFmtId="0" fontId="0" fillId="0" borderId="15" xfId="0" applyFill="1" applyBorder="1"/>
    <xf numFmtId="0" fontId="2" fillId="4" borderId="1" xfId="0" applyFont="1" applyFill="1" applyBorder="1" applyAlignment="1">
      <alignment wrapText="1"/>
    </xf>
    <xf numFmtId="0" fontId="1" fillId="0" borderId="1" xfId="0" applyFont="1" applyFill="1" applyBorder="1"/>
    <xf numFmtId="0" fontId="2" fillId="0" borderId="1" xfId="0" applyFont="1" applyFill="1" applyBorder="1" applyAlignment="1">
      <alignment wrapText="1"/>
    </xf>
    <xf numFmtId="0" fontId="7" fillId="0" borderId="14" xfId="2" applyBorder="1"/>
    <xf numFmtId="0" fontId="7" fillId="0" borderId="13" xfId="2" applyFill="1" applyBorder="1"/>
    <xf numFmtId="0" fontId="7" fillId="0" borderId="14" xfId="2" applyFill="1" applyBorder="1"/>
    <xf numFmtId="0" fontId="7" fillId="0" borderId="14" xfId="2" applyFill="1" applyBorder="1" applyAlignment="1">
      <alignment wrapText="1"/>
    </xf>
    <xf numFmtId="0" fontId="7" fillId="0" borderId="8" xfId="2" applyFill="1" applyBorder="1"/>
    <xf numFmtId="0" fontId="7" fillId="0" borderId="15" xfId="2" applyFill="1" applyBorder="1"/>
    <xf numFmtId="0" fontId="7" fillId="0" borderId="11" xfId="2" applyFill="1" applyBorder="1"/>
    <xf numFmtId="0" fontId="7" fillId="0" borderId="0" xfId="2"/>
    <xf numFmtId="0" fontId="0" fillId="0" borderId="9" xfId="0" applyBorder="1"/>
    <xf numFmtId="0" fontId="0" fillId="0" borderId="9" xfId="1" applyFont="1" applyFill="1" applyBorder="1"/>
    <xf numFmtId="0" fontId="0" fillId="0" borderId="0" xfId="1" applyFont="1" applyFill="1" applyBorder="1" applyAlignment="1">
      <alignment wrapText="1"/>
    </xf>
    <xf numFmtId="0" fontId="0" fillId="0" borderId="10" xfId="0" applyBorder="1"/>
    <xf numFmtId="0" fontId="6" fillId="0" borderId="0" xfId="1" applyFont="1" applyFill="1" applyBorder="1" applyAlignment="1">
      <alignment vertical="center" wrapText="1"/>
    </xf>
    <xf numFmtId="0" fontId="0" fillId="0" borderId="10" xfId="1" applyFont="1" applyFill="1" applyBorder="1" applyAlignment="1">
      <alignment horizontal="justify" vertical="center"/>
    </xf>
    <xf numFmtId="0" fontId="0" fillId="0" borderId="10" xfId="0" applyFill="1" applyBorder="1"/>
    <xf numFmtId="14" fontId="0" fillId="0" borderId="0" xfId="1" applyNumberFormat="1" applyFont="1" applyFill="1" applyBorder="1"/>
    <xf numFmtId="14" fontId="0" fillId="0" borderId="0" xfId="0" applyNumberFormat="1" applyFill="1" applyBorder="1"/>
    <xf numFmtId="14" fontId="0" fillId="0" borderId="10" xfId="1" applyNumberFormat="1" applyFont="1" applyFill="1" applyBorder="1"/>
    <xf numFmtId="0" fontId="0" fillId="0" borderId="0" xfId="0" applyFill="1" applyBorder="1" applyAlignment="1">
      <alignment wrapText="1"/>
    </xf>
    <xf numFmtId="6" fontId="0" fillId="0" borderId="0" xfId="1" applyNumberFormat="1" applyFont="1" applyFill="1" applyBorder="1" applyAlignment="1">
      <alignment horizontal="right"/>
    </xf>
    <xf numFmtId="6" fontId="0" fillId="0" borderId="0" xfId="0" applyNumberFormat="1" applyFill="1" applyBorder="1" applyAlignment="1">
      <alignment horizontal="right"/>
    </xf>
    <xf numFmtId="6" fontId="0" fillId="0" borderId="10" xfId="1" applyNumberFormat="1" applyFont="1" applyFill="1" applyBorder="1" applyAlignment="1">
      <alignment horizontal="right"/>
    </xf>
  </cellXfs>
  <cellStyles count="3">
    <cellStyle name="Hyperlink" xfId="2" builtinId="8"/>
    <cellStyle name="Normal" xfId="0" builtinId="0"/>
    <cellStyle name="Note"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monitor-nhsft.gov.uk/sites/all/modules/fckeditor/plugins/ktbrowser/_openTKFile.php?id=30534" TargetMode="External"/><Relationship Id="rId18" Type="http://schemas.openxmlformats.org/officeDocument/2006/relationships/hyperlink" Target="http://www.monitor-nhsft.gov.uk/sites/all/modules/fckeditor/plugins/ktbrowser/_openTKFile.php?id=30634" TargetMode="External"/><Relationship Id="rId26" Type="http://schemas.openxmlformats.org/officeDocument/2006/relationships/hyperlink" Target="http://www.monitor-nhsft.gov.uk/sites/all/modules/fckeditor/plugins/ktbrowser/_openTKFile.php?id=30384" TargetMode="External"/><Relationship Id="rId39" Type="http://schemas.openxmlformats.org/officeDocument/2006/relationships/hyperlink" Target="http://www.monitor-nhsft.gov.uk/sites/all/modules/fckeditor/plugins/ktbrowser/_openTKFile.php?id=30554" TargetMode="External"/><Relationship Id="rId21" Type="http://schemas.openxmlformats.org/officeDocument/2006/relationships/hyperlink" Target="http://www.monitor-nhsft.gov.uk/sites/all/modules/fckeditor/plugins/ktbrowser/_openTKFile.php?id=30494" TargetMode="External"/><Relationship Id="rId34" Type="http://schemas.openxmlformats.org/officeDocument/2006/relationships/hyperlink" Target="http://www.monitor-nhsft.gov.uk/sites/all/modules/fckeditor/plugins/ktbrowser/_openTKFile.php?id=30594" TargetMode="External"/><Relationship Id="rId42" Type="http://schemas.openxmlformats.org/officeDocument/2006/relationships/hyperlink" Target="http://www.monitor-nhsft.gov.uk/sites/all/modules/fckeditor/plugins/ktbrowser/_openTKFile.php?id=30564" TargetMode="External"/><Relationship Id="rId47" Type="http://schemas.openxmlformats.org/officeDocument/2006/relationships/hyperlink" Target="http://www.monitor-nhsft.gov.uk/sites/all/modules/fckeditor/plugins/ktbrowser/_openTKFile.php?id=30544" TargetMode="External"/><Relationship Id="rId50" Type="http://schemas.openxmlformats.org/officeDocument/2006/relationships/hyperlink" Target="http://www.monitor-nhsft.gov.uk/sites/all/modules/fckeditor/plugins/ktbrowser/_openTKFile.php?id=30754" TargetMode="External"/><Relationship Id="rId55" Type="http://schemas.openxmlformats.org/officeDocument/2006/relationships/hyperlink" Target="http://www.monitor-nhsft.gov.uk/sites/all/modules/fckeditor/plugins/ktbrowser/_openTKFile.php?id=30624" TargetMode="External"/><Relationship Id="rId7" Type="http://schemas.openxmlformats.org/officeDocument/2006/relationships/hyperlink" Target="http://www.monitor-nhsft.gov.uk/sites/all/modules/fckeditor/plugins/ktbrowser/_openTKFile.php?id=30574" TargetMode="External"/><Relationship Id="rId2" Type="http://schemas.openxmlformats.org/officeDocument/2006/relationships/hyperlink" Target="http://www.monitor-nhsft.gov.uk/sites/all/modules/fckeditor/plugins/ktbrowser/_openTKFile.php?id=30524" TargetMode="External"/><Relationship Id="rId16" Type="http://schemas.openxmlformats.org/officeDocument/2006/relationships/hyperlink" Target="http://www.monitor-nhsft.gov.uk/sites/all/modules/fckeditor/plugins/ktbrowser/_openTKFile.php?id=30484" TargetMode="External"/><Relationship Id="rId20" Type="http://schemas.openxmlformats.org/officeDocument/2006/relationships/hyperlink" Target="http://www.monitor-nhsft.gov.uk/sites/all/modules/fckeditor/plugins/ktbrowser/_openTKFile.php?id=30434" TargetMode="External"/><Relationship Id="rId29" Type="http://schemas.openxmlformats.org/officeDocument/2006/relationships/hyperlink" Target="http://www.monitor-nhsft.gov.uk/sites/all/modules/fckeditor/plugins/ktbrowser/_openTKFile.php?id=30294" TargetMode="External"/><Relationship Id="rId41" Type="http://schemas.openxmlformats.org/officeDocument/2006/relationships/hyperlink" Target="http://www.monitor-nhsft.gov.uk/sites/all/modules/fckeditor/plugins/ktbrowser/_openTKFile.php?id=30714" TargetMode="External"/><Relationship Id="rId54" Type="http://schemas.openxmlformats.org/officeDocument/2006/relationships/hyperlink" Target="http://www.monitor-nhsft.gov.uk/sites/all/modules/fckeditor/plugins/ktbrowser/_openTKFile.php?id=30514" TargetMode="External"/><Relationship Id="rId1" Type="http://schemas.openxmlformats.org/officeDocument/2006/relationships/hyperlink" Target="http://www.monitor-nhsft.gov.uk/sites/all/modules/fckeditor/plugins/ktbrowser/_openTKFile.php?id=30524" TargetMode="External"/><Relationship Id="rId6" Type="http://schemas.openxmlformats.org/officeDocument/2006/relationships/hyperlink" Target="http://www.monitor-nhsft.gov.uk/sites/all/modules/fckeditor/plugins/ktbrowser/_openTKFile.php?id=30574" TargetMode="External"/><Relationship Id="rId11" Type="http://schemas.openxmlformats.org/officeDocument/2006/relationships/hyperlink" Target="http://www.monitor-nhsft.gov.uk/sites/all/modules/fckeditor/plugins/ktbrowser/_openTKFile.php?id=30534" TargetMode="External"/><Relationship Id="rId24" Type="http://schemas.openxmlformats.org/officeDocument/2006/relationships/hyperlink" Target="http://www.monitor-nhsft.gov.uk/sites/all/modules/fckeditor/plugins/ktbrowser/_openTKFile.php?id=30704" TargetMode="External"/><Relationship Id="rId32" Type="http://schemas.openxmlformats.org/officeDocument/2006/relationships/hyperlink" Target="http://www.monitor-nhsft.gov.uk/sites/all/modules/fckeditor/plugins/ktbrowser/_openTKFile.php?id=30584" TargetMode="External"/><Relationship Id="rId37" Type="http://schemas.openxmlformats.org/officeDocument/2006/relationships/hyperlink" Target="http://www.monitor-nhsft.gov.uk/sites/all/modules/fckeditor/plugins/ktbrowser/_openTKFile.php?id=30674" TargetMode="External"/><Relationship Id="rId40" Type="http://schemas.openxmlformats.org/officeDocument/2006/relationships/hyperlink" Target="http://www.monitor-nhsft.gov.uk/sites/all/modules/fckeditor/plugins/ktbrowser/_openTKFile.php?id=30394" TargetMode="External"/><Relationship Id="rId45" Type="http://schemas.openxmlformats.org/officeDocument/2006/relationships/hyperlink" Target="http://www.monitor-nhsft.gov.uk/sites/all/modules/fckeditor/plugins/ktbrowser/_openTKFile.php?id=30454" TargetMode="External"/><Relationship Id="rId53" Type="http://schemas.openxmlformats.org/officeDocument/2006/relationships/hyperlink" Target="http://www.monitor-nhsft.gov.uk/sites/all/modules/fckeditor/plugins/ktbrowser/_openTKFile.php?id=30464" TargetMode="External"/><Relationship Id="rId58" Type="http://schemas.openxmlformats.org/officeDocument/2006/relationships/hyperlink" Target="http://www.monitor-nhsft.gov.uk/sites/all/modules/fckeditor/plugins/ktbrowser/_openTKFile.php?id=30344" TargetMode="External"/><Relationship Id="rId5" Type="http://schemas.openxmlformats.org/officeDocument/2006/relationships/hyperlink" Target="http://www.monitor-nhsft.gov.uk/sites/all/modules/fckeditor/plugins/ktbrowser/_openTKFile.php?id=30574" TargetMode="External"/><Relationship Id="rId15" Type="http://schemas.openxmlformats.org/officeDocument/2006/relationships/hyperlink" Target="http://www.monitor-nhsft.gov.uk/sites/all/modules/fckeditor/plugins/ktbrowser/_openTKFile.php?id=30534" TargetMode="External"/><Relationship Id="rId23" Type="http://schemas.openxmlformats.org/officeDocument/2006/relationships/hyperlink" Target="http://www.monitor-nhsft.gov.uk/sites/all/modules/fckeditor/plugins/ktbrowser/_openTKFile.php?id=30324" TargetMode="External"/><Relationship Id="rId28" Type="http://schemas.openxmlformats.org/officeDocument/2006/relationships/hyperlink" Target="http://www.monitor-nhsft.gov.uk/sites/all/modules/fckeditor/plugins/ktbrowser/_openTKFile.php?id=30364" TargetMode="External"/><Relationship Id="rId36" Type="http://schemas.openxmlformats.org/officeDocument/2006/relationships/hyperlink" Target="http://www.monitor-nhsft.gov.uk/sites/all/modules/fckeditor/plugins/ktbrowser/_openTKFile.php?id=30694" TargetMode="External"/><Relationship Id="rId49" Type="http://schemas.openxmlformats.org/officeDocument/2006/relationships/hyperlink" Target="http://www.monitor-nhsft.gov.uk/sites/all/modules/fckeditor/plugins/ktbrowser/_openTKFile.php?id=30444" TargetMode="External"/><Relationship Id="rId57" Type="http://schemas.openxmlformats.org/officeDocument/2006/relationships/hyperlink" Target="http://www.monitor-nhsft.gov.uk/sites/all/modules/fckeditor/plugins/ktbrowser/_openTKFile.php?id=30414" TargetMode="External"/><Relationship Id="rId61" Type="http://schemas.openxmlformats.org/officeDocument/2006/relationships/printerSettings" Target="../printerSettings/printerSettings1.bin"/><Relationship Id="rId10" Type="http://schemas.openxmlformats.org/officeDocument/2006/relationships/hyperlink" Target="http://www.monitor-nhsft.gov.uk/sites/all/modules/fckeditor/plugins/ktbrowser/_openTKFile.php?id=30664" TargetMode="External"/><Relationship Id="rId19" Type="http://schemas.openxmlformats.org/officeDocument/2006/relationships/hyperlink" Target="http://www.monitor-nhsft.gov.uk/sites/all/modules/fckeditor/plugins/ktbrowser/_openTKFile.php?id=30314" TargetMode="External"/><Relationship Id="rId31" Type="http://schemas.openxmlformats.org/officeDocument/2006/relationships/hyperlink" Target="http://www.monitor-nhsft.gov.uk/sites/all/modules/fckeditor/plugins/ktbrowser/_openTKFile.php?id=30644" TargetMode="External"/><Relationship Id="rId44" Type="http://schemas.openxmlformats.org/officeDocument/2006/relationships/hyperlink" Target="http://www.monitor-nhsft.gov.uk/sites/all/modules/fckeditor/plugins/ktbrowser/_openTKFile.php?id=30424" TargetMode="External"/><Relationship Id="rId52" Type="http://schemas.openxmlformats.org/officeDocument/2006/relationships/hyperlink" Target="http://www.monitor-nhsft.gov.uk/sites/all/modules/fckeditor/plugins/ktbrowser/_openTKFile.php?id=30734" TargetMode="External"/><Relationship Id="rId60" Type="http://schemas.openxmlformats.org/officeDocument/2006/relationships/hyperlink" Target="http://www.monitor-nhsft.gov.uk/sites/all/modules/fckeditor/plugins/ktbrowser/_openTKFile.php?id=30804" TargetMode="External"/><Relationship Id="rId4" Type="http://schemas.openxmlformats.org/officeDocument/2006/relationships/hyperlink" Target="http://www.monitor-nhsft.gov.uk/sites/all/modules/fckeditor/plugins/ktbrowser/_openTKFile.php?id=30524" TargetMode="External"/><Relationship Id="rId9" Type="http://schemas.openxmlformats.org/officeDocument/2006/relationships/hyperlink" Target="http://www.monitor-nhsft.gov.uk/sites/all/modules/fckeditor/plugins/ktbrowser/_openTKFile.php?id=30664" TargetMode="External"/><Relationship Id="rId14" Type="http://schemas.openxmlformats.org/officeDocument/2006/relationships/hyperlink" Target="http://www.monitor-nhsft.gov.uk/sites/all/modules/fckeditor/plugins/ktbrowser/_openTKFile.php?id=30534" TargetMode="External"/><Relationship Id="rId22" Type="http://schemas.openxmlformats.org/officeDocument/2006/relationships/hyperlink" Target="http://www.monitor-nhsft.gov.uk/sites/all/modules/fckeditor/plugins/ktbrowser/_openTKFile.php?id=30284" TargetMode="External"/><Relationship Id="rId27" Type="http://schemas.openxmlformats.org/officeDocument/2006/relationships/hyperlink" Target="http://www.monitor-nhsft.gov.uk/sites/all/modules/fckeditor/plugins/ktbrowser/_openTKFile.php?id=30374" TargetMode="External"/><Relationship Id="rId30" Type="http://schemas.openxmlformats.org/officeDocument/2006/relationships/hyperlink" Target="http://www.monitor-nhsft.gov.uk/sites/all/modules/fckeditor/plugins/ktbrowser/_openTKFile.php?id=30304" TargetMode="External"/><Relationship Id="rId35" Type="http://schemas.openxmlformats.org/officeDocument/2006/relationships/hyperlink" Target="http://www.monitor-nhsft.gov.uk/sites/all/modules/fckeditor/plugins/ktbrowser/_openTKFile.php?id=30354" TargetMode="External"/><Relationship Id="rId43" Type="http://schemas.openxmlformats.org/officeDocument/2006/relationships/hyperlink" Target="http://www.monitor-nhsft.gov.uk/sites/all/modules/fckeditor/plugins/ktbrowser/_openTKFile.php?id=30744" TargetMode="External"/><Relationship Id="rId48" Type="http://schemas.openxmlformats.org/officeDocument/2006/relationships/hyperlink" Target="http://www.monitor-nhsft.gov.uk/sites/all/modules/fckeditor/plugins/ktbrowser/_openTKFile.php?id=30474" TargetMode="External"/><Relationship Id="rId56" Type="http://schemas.openxmlformats.org/officeDocument/2006/relationships/hyperlink" Target="http://www.monitor-nhsft.gov.uk/sites/all/modules/fckeditor/plugins/ktbrowser/_openTKFile.php?id=30724" TargetMode="External"/><Relationship Id="rId8" Type="http://schemas.openxmlformats.org/officeDocument/2006/relationships/hyperlink" Target="http://www.monitor-nhsft.gov.uk/sites/all/modules/fckeditor/plugins/ktbrowser/_openTKFile.php?id=30574" TargetMode="External"/><Relationship Id="rId51" Type="http://schemas.openxmlformats.org/officeDocument/2006/relationships/hyperlink" Target="http://www.monitor-nhsft.gov.uk/sites/all/modules/fckeditor/plugins/ktbrowser/_openTKFile.php?id=30684" TargetMode="External"/><Relationship Id="rId3" Type="http://schemas.openxmlformats.org/officeDocument/2006/relationships/hyperlink" Target="http://www.monitor-nhsft.gov.uk/sites/all/modules/fckeditor/plugins/ktbrowser/_openTKFile.php?id=30524" TargetMode="External"/><Relationship Id="rId12" Type="http://schemas.openxmlformats.org/officeDocument/2006/relationships/hyperlink" Target="http://www.monitor-nhsft.gov.uk/sites/all/modules/fckeditor/plugins/ktbrowser/_openTKFile.php?id=30534" TargetMode="External"/><Relationship Id="rId17" Type="http://schemas.openxmlformats.org/officeDocument/2006/relationships/hyperlink" Target="http://www.monitor-nhsft.gov.uk/sites/all/modules/fckeditor/plugins/ktbrowser/_openTKFile.php?id=30614" TargetMode="External"/><Relationship Id="rId25" Type="http://schemas.openxmlformats.org/officeDocument/2006/relationships/hyperlink" Target="http://www.monitor-nhsft.gov.uk/sites/all/modules/fckeditor/plugins/ktbrowser/_openTKFile.php?id=30654" TargetMode="External"/><Relationship Id="rId33" Type="http://schemas.openxmlformats.org/officeDocument/2006/relationships/hyperlink" Target="http://www.monitor-nhsft.gov.uk/sites/all/modules/fckeditor/plugins/ktbrowser/_openTKFile.php?id=30404" TargetMode="External"/><Relationship Id="rId38" Type="http://schemas.openxmlformats.org/officeDocument/2006/relationships/hyperlink" Target="http://www.monitor-nhsft.gov.uk/sites/all/modules/fckeditor/plugins/ktbrowser/_openTKFile.php?id=30504" TargetMode="External"/><Relationship Id="rId46" Type="http://schemas.openxmlformats.org/officeDocument/2006/relationships/hyperlink" Target="http://www.monitor-nhsft.gov.uk/sites/all/modules/fckeditor/plugins/ktbrowser/_openTKFile.php?id=30604" TargetMode="External"/><Relationship Id="rId59" Type="http://schemas.openxmlformats.org/officeDocument/2006/relationships/hyperlink" Target="http://www.monitor-nhsft.gov.uk/sites/all/modules/fckeditor/plugins/ktbrowser/_openTKFile.php?id=3033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V80"/>
  <sheetViews>
    <sheetView tabSelected="1" topLeftCell="C1" zoomScale="55" zoomScaleNormal="55" workbookViewId="0">
      <pane ySplit="1" topLeftCell="A38" activePane="bottomLeft" state="frozen"/>
      <selection pane="bottomLeft" activeCell="C38" sqref="C38"/>
    </sheetView>
  </sheetViews>
  <sheetFormatPr defaultRowHeight="15" x14ac:dyDescent="0.25"/>
  <cols>
    <col min="1" max="1" width="20" customWidth="1"/>
    <col min="2" max="2" width="41.28515625" customWidth="1"/>
    <col min="3" max="3" width="156" customWidth="1"/>
    <col min="4" max="4" width="24.5703125" customWidth="1"/>
    <col min="5" max="5" width="12.7109375" customWidth="1"/>
    <col min="6" max="6" width="18.140625" customWidth="1"/>
    <col min="7" max="7" width="15.28515625" customWidth="1"/>
    <col min="8" max="8" width="19.42578125" customWidth="1"/>
    <col min="9" max="9" width="18.5703125" customWidth="1"/>
    <col min="10" max="10" width="52.42578125" customWidth="1"/>
    <col min="11" max="11" width="106.42578125" style="3" customWidth="1"/>
    <col min="12" max="12" width="16.7109375" style="3" customWidth="1"/>
    <col min="13" max="334" width="9.140625" style="3"/>
  </cols>
  <sheetData>
    <row r="1" spans="1:334" ht="77.25" customHeight="1" thickBot="1" x14ac:dyDescent="0.3">
      <c r="A1" s="51" t="s">
        <v>86</v>
      </c>
      <c r="B1" s="52" t="s">
        <v>16</v>
      </c>
      <c r="C1" s="52" t="s">
        <v>17</v>
      </c>
      <c r="D1" s="52" t="s">
        <v>63</v>
      </c>
      <c r="E1" s="52" t="s">
        <v>3</v>
      </c>
      <c r="F1" s="52" t="s">
        <v>18</v>
      </c>
      <c r="G1" s="52" t="s">
        <v>178</v>
      </c>
      <c r="H1" s="52" t="s">
        <v>186</v>
      </c>
      <c r="I1" s="52" t="s">
        <v>177</v>
      </c>
      <c r="J1" s="52" t="s">
        <v>191</v>
      </c>
      <c r="K1" s="78" t="s">
        <v>190</v>
      </c>
    </row>
    <row r="2" spans="1:334" x14ac:dyDescent="0.25">
      <c r="A2" s="54" t="s">
        <v>19</v>
      </c>
      <c r="B2" s="55" t="s">
        <v>143</v>
      </c>
      <c r="C2" s="55" t="s">
        <v>142</v>
      </c>
      <c r="D2" s="56" t="s">
        <v>68</v>
      </c>
      <c r="E2" s="57">
        <v>40984</v>
      </c>
      <c r="F2" s="55" t="s">
        <v>9</v>
      </c>
      <c r="G2" s="58">
        <v>85910</v>
      </c>
      <c r="H2" s="56" t="s">
        <v>77</v>
      </c>
      <c r="I2" s="56" t="s">
        <v>97</v>
      </c>
      <c r="J2" s="56"/>
      <c r="K2" s="84" t="s">
        <v>192</v>
      </c>
    </row>
    <row r="3" spans="1:334" ht="45" customHeight="1" x14ac:dyDescent="0.25">
      <c r="A3" s="64" t="s">
        <v>108</v>
      </c>
      <c r="B3" s="34" t="s">
        <v>172</v>
      </c>
      <c r="C3" s="34" t="s">
        <v>171</v>
      </c>
      <c r="D3" s="34" t="s">
        <v>73</v>
      </c>
      <c r="E3" s="48">
        <v>41218</v>
      </c>
      <c r="F3" s="34" t="s">
        <v>114</v>
      </c>
      <c r="G3" s="47">
        <v>74006</v>
      </c>
      <c r="H3" s="34" t="s">
        <v>77</v>
      </c>
      <c r="I3" s="34" t="s">
        <v>21</v>
      </c>
      <c r="J3" s="34"/>
      <c r="K3" s="83" t="s">
        <v>193</v>
      </c>
    </row>
    <row r="4" spans="1:334" ht="30" x14ac:dyDescent="0.25">
      <c r="A4" s="59" t="s">
        <v>29</v>
      </c>
      <c r="B4" s="45" t="s">
        <v>95</v>
      </c>
      <c r="C4" s="34" t="s">
        <v>166</v>
      </c>
      <c r="D4" s="33" t="s">
        <v>184</v>
      </c>
      <c r="E4" s="35">
        <v>41157</v>
      </c>
      <c r="F4" s="34" t="s">
        <v>10</v>
      </c>
      <c r="G4" s="36">
        <v>57600</v>
      </c>
      <c r="H4" s="33" t="s">
        <v>77</v>
      </c>
      <c r="I4" s="34" t="s">
        <v>98</v>
      </c>
      <c r="J4" s="33"/>
      <c r="K4" s="83" t="s">
        <v>194</v>
      </c>
    </row>
    <row r="5" spans="1:334" s="29" customFormat="1" ht="30" customHeight="1" x14ac:dyDescent="0.25">
      <c r="A5" s="59" t="s">
        <v>25</v>
      </c>
      <c r="B5" s="38" t="s">
        <v>145</v>
      </c>
      <c r="C5" s="43" t="s">
        <v>157</v>
      </c>
      <c r="D5" s="33" t="s">
        <v>183</v>
      </c>
      <c r="E5" s="35">
        <v>41042</v>
      </c>
      <c r="F5" s="34" t="s">
        <v>83</v>
      </c>
      <c r="G5" s="36">
        <v>39100</v>
      </c>
      <c r="H5" s="33" t="s">
        <v>77</v>
      </c>
      <c r="I5" s="34" t="s">
        <v>103</v>
      </c>
      <c r="J5" s="33"/>
      <c r="K5" s="85" t="s">
        <v>195</v>
      </c>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31"/>
      <c r="IZ5" s="31"/>
      <c r="JA5" s="31"/>
      <c r="JB5" s="31"/>
      <c r="JC5" s="31"/>
      <c r="JD5" s="31"/>
      <c r="JE5" s="31"/>
      <c r="JF5" s="31"/>
      <c r="JG5" s="31"/>
      <c r="JH5" s="31"/>
      <c r="JI5" s="31"/>
      <c r="JJ5" s="31"/>
      <c r="JK5" s="31"/>
      <c r="JL5" s="31"/>
      <c r="JM5" s="31"/>
      <c r="JN5" s="31"/>
      <c r="JO5" s="31"/>
      <c r="JP5" s="31"/>
      <c r="JQ5" s="31"/>
      <c r="JR5" s="31"/>
      <c r="JS5" s="31"/>
      <c r="JT5" s="31"/>
      <c r="JU5" s="31"/>
      <c r="JV5" s="31"/>
      <c r="JW5" s="31"/>
      <c r="JX5" s="31"/>
      <c r="JY5" s="31"/>
      <c r="JZ5" s="31"/>
      <c r="KA5" s="31"/>
      <c r="KB5" s="31"/>
      <c r="KC5" s="31"/>
      <c r="KD5" s="31"/>
      <c r="KE5" s="31"/>
      <c r="KF5" s="31"/>
      <c r="KG5" s="31"/>
      <c r="KH5" s="31"/>
      <c r="KI5" s="31"/>
      <c r="KJ5" s="31"/>
      <c r="KK5" s="31"/>
      <c r="KL5" s="31"/>
      <c r="KM5" s="31"/>
      <c r="KN5" s="31"/>
      <c r="KO5" s="31"/>
      <c r="KP5" s="31"/>
      <c r="KQ5" s="31"/>
      <c r="KR5" s="31"/>
      <c r="KS5" s="31"/>
      <c r="KT5" s="31"/>
      <c r="KU5" s="31"/>
      <c r="KV5" s="31"/>
      <c r="KW5" s="31"/>
      <c r="KX5" s="31"/>
      <c r="KY5" s="31"/>
      <c r="KZ5" s="31"/>
      <c r="LA5" s="31"/>
      <c r="LB5" s="31"/>
      <c r="LC5" s="31"/>
      <c r="LD5" s="31"/>
      <c r="LE5" s="31"/>
      <c r="LF5" s="31"/>
      <c r="LG5" s="31"/>
      <c r="LH5" s="31"/>
      <c r="LI5" s="31"/>
      <c r="LJ5" s="31"/>
      <c r="LK5" s="31"/>
      <c r="LL5" s="31"/>
      <c r="LM5" s="31"/>
      <c r="LN5" s="31"/>
      <c r="LO5" s="31"/>
      <c r="LP5" s="31"/>
      <c r="LQ5" s="31"/>
      <c r="LR5" s="31"/>
      <c r="LS5" s="31"/>
      <c r="LT5" s="31"/>
      <c r="LU5" s="31"/>
      <c r="LV5" s="31"/>
    </row>
    <row r="6" spans="1:334" s="29" customFormat="1" ht="30" x14ac:dyDescent="0.25">
      <c r="A6" s="60" t="s">
        <v>19</v>
      </c>
      <c r="B6" s="38" t="s">
        <v>33</v>
      </c>
      <c r="C6" s="38" t="s">
        <v>152</v>
      </c>
      <c r="D6" s="38" t="s">
        <v>136</v>
      </c>
      <c r="E6" s="39">
        <v>40952</v>
      </c>
      <c r="F6" s="38" t="s">
        <v>81</v>
      </c>
      <c r="G6" s="40">
        <v>324600</v>
      </c>
      <c r="H6" s="37" t="s">
        <v>77</v>
      </c>
      <c r="I6" s="37" t="s">
        <v>21</v>
      </c>
      <c r="J6" s="37"/>
      <c r="K6" s="86" t="s">
        <v>196</v>
      </c>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c r="IW6" s="31"/>
      <c r="IX6" s="31"/>
      <c r="IY6" s="31"/>
      <c r="IZ6" s="31"/>
      <c r="JA6" s="31"/>
      <c r="JB6" s="31"/>
      <c r="JC6" s="31"/>
      <c r="JD6" s="31"/>
      <c r="JE6" s="31"/>
      <c r="JF6" s="31"/>
      <c r="JG6" s="31"/>
      <c r="JH6" s="31"/>
      <c r="JI6" s="31"/>
      <c r="JJ6" s="31"/>
      <c r="JK6" s="31"/>
      <c r="JL6" s="31"/>
      <c r="JM6" s="31"/>
      <c r="JN6" s="31"/>
      <c r="JO6" s="31"/>
      <c r="JP6" s="31"/>
      <c r="JQ6" s="31"/>
      <c r="JR6" s="31"/>
      <c r="JS6" s="31"/>
      <c r="JT6" s="31"/>
      <c r="JU6" s="31"/>
      <c r="JV6" s="31"/>
      <c r="JW6" s="31"/>
      <c r="JX6" s="31"/>
      <c r="JY6" s="31"/>
      <c r="JZ6" s="31"/>
      <c r="KA6" s="31"/>
      <c r="KB6" s="31"/>
      <c r="KC6" s="31"/>
      <c r="KD6" s="31"/>
      <c r="KE6" s="31"/>
      <c r="KF6" s="31"/>
      <c r="KG6" s="31"/>
      <c r="KH6" s="31"/>
      <c r="KI6" s="31"/>
      <c r="KJ6" s="31"/>
      <c r="KK6" s="31"/>
      <c r="KL6" s="31"/>
      <c r="KM6" s="31"/>
      <c r="KN6" s="31"/>
      <c r="KO6" s="31"/>
      <c r="KP6" s="31"/>
      <c r="KQ6" s="31"/>
      <c r="KR6" s="31"/>
      <c r="KS6" s="31"/>
      <c r="KT6" s="31"/>
      <c r="KU6" s="31"/>
      <c r="KV6" s="31"/>
      <c r="KW6" s="31"/>
      <c r="KX6" s="31"/>
      <c r="KY6" s="31"/>
      <c r="KZ6" s="31"/>
      <c r="LA6" s="31"/>
      <c r="LB6" s="31"/>
      <c r="LC6" s="31"/>
      <c r="LD6" s="31"/>
      <c r="LE6" s="31"/>
      <c r="LF6" s="31"/>
      <c r="LG6" s="31"/>
      <c r="LH6" s="31"/>
      <c r="LI6" s="31"/>
      <c r="LJ6" s="31"/>
      <c r="LK6" s="31"/>
      <c r="LL6" s="31"/>
      <c r="LM6" s="31"/>
      <c r="LN6" s="31"/>
      <c r="LO6" s="31"/>
      <c r="LP6" s="31"/>
      <c r="LQ6" s="31"/>
      <c r="LR6" s="31"/>
      <c r="LS6" s="31"/>
      <c r="LT6" s="31"/>
      <c r="LU6" s="31"/>
      <c r="LV6" s="31"/>
    </row>
    <row r="7" spans="1:334" s="30" customFormat="1" ht="45" customHeight="1" x14ac:dyDescent="0.25">
      <c r="A7" s="62" t="s">
        <v>19</v>
      </c>
      <c r="B7" s="9" t="s">
        <v>39</v>
      </c>
      <c r="C7" s="4" t="s">
        <v>127</v>
      </c>
      <c r="D7" s="2" t="s">
        <v>182</v>
      </c>
      <c r="E7" s="6">
        <v>40973</v>
      </c>
      <c r="F7" s="9" t="s">
        <v>81</v>
      </c>
      <c r="G7" s="7">
        <v>125000</v>
      </c>
      <c r="H7" s="1" t="s">
        <v>77</v>
      </c>
      <c r="I7" s="2" t="s">
        <v>24</v>
      </c>
      <c r="J7" s="1"/>
      <c r="K7" s="85" t="s">
        <v>197</v>
      </c>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c r="LG7" s="32"/>
      <c r="LH7" s="32"/>
      <c r="LI7" s="32"/>
      <c r="LJ7" s="32"/>
      <c r="LK7" s="32"/>
      <c r="LL7" s="32"/>
      <c r="LM7" s="32"/>
      <c r="LN7" s="32"/>
      <c r="LO7" s="32"/>
      <c r="LP7" s="32"/>
      <c r="LQ7" s="32"/>
      <c r="LR7" s="32"/>
      <c r="LS7" s="32"/>
      <c r="LT7" s="32"/>
      <c r="LU7" s="32"/>
      <c r="LV7" s="32"/>
    </row>
    <row r="8" spans="1:334" s="29" customFormat="1" ht="30" x14ac:dyDescent="0.25">
      <c r="A8" s="59" t="s">
        <v>25</v>
      </c>
      <c r="B8" s="34" t="s">
        <v>42</v>
      </c>
      <c r="C8" s="34" t="s">
        <v>156</v>
      </c>
      <c r="D8" s="34" t="s">
        <v>136</v>
      </c>
      <c r="E8" s="35">
        <v>41025</v>
      </c>
      <c r="F8" s="34" t="s">
        <v>81</v>
      </c>
      <c r="G8" s="36">
        <v>154136</v>
      </c>
      <c r="H8" s="33" t="s">
        <v>77</v>
      </c>
      <c r="I8" s="34" t="s">
        <v>106</v>
      </c>
      <c r="J8" s="33"/>
      <c r="K8" s="85" t="s">
        <v>198</v>
      </c>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c r="IW8" s="31"/>
      <c r="IX8" s="31"/>
      <c r="IY8" s="31"/>
      <c r="IZ8" s="31"/>
      <c r="JA8" s="31"/>
      <c r="JB8" s="31"/>
      <c r="JC8" s="31"/>
      <c r="JD8" s="31"/>
      <c r="JE8" s="31"/>
      <c r="JF8" s="31"/>
      <c r="JG8" s="31"/>
      <c r="JH8" s="31"/>
      <c r="JI8" s="31"/>
      <c r="JJ8" s="31"/>
      <c r="JK8" s="31"/>
      <c r="JL8" s="31"/>
      <c r="JM8" s="31"/>
      <c r="JN8" s="31"/>
      <c r="JO8" s="31"/>
      <c r="JP8" s="31"/>
      <c r="JQ8" s="31"/>
      <c r="JR8" s="31"/>
      <c r="JS8" s="31"/>
      <c r="JT8" s="31"/>
      <c r="JU8" s="31"/>
      <c r="JV8" s="31"/>
      <c r="JW8" s="31"/>
      <c r="JX8" s="31"/>
      <c r="JY8" s="31"/>
      <c r="JZ8" s="31"/>
      <c r="KA8" s="31"/>
      <c r="KB8" s="31"/>
      <c r="KC8" s="31"/>
      <c r="KD8" s="31"/>
      <c r="KE8" s="31"/>
      <c r="KF8" s="31"/>
      <c r="KG8" s="31"/>
      <c r="KH8" s="31"/>
      <c r="KI8" s="31"/>
      <c r="KJ8" s="31"/>
      <c r="KK8" s="31"/>
      <c r="KL8" s="31"/>
      <c r="KM8" s="31"/>
      <c r="KN8" s="31"/>
      <c r="KO8" s="31"/>
      <c r="KP8" s="31"/>
      <c r="KQ8" s="31"/>
      <c r="KR8" s="31"/>
      <c r="KS8" s="31"/>
      <c r="KT8" s="31"/>
      <c r="KU8" s="31"/>
      <c r="KV8" s="31"/>
      <c r="KW8" s="31"/>
      <c r="KX8" s="31"/>
      <c r="KY8" s="31"/>
      <c r="KZ8" s="31"/>
      <c r="LA8" s="31"/>
      <c r="LB8" s="31"/>
      <c r="LC8" s="31"/>
      <c r="LD8" s="31"/>
      <c r="LE8" s="31"/>
      <c r="LF8" s="31"/>
      <c r="LG8" s="31"/>
      <c r="LH8" s="31"/>
      <c r="LI8" s="31"/>
      <c r="LJ8" s="31"/>
      <c r="LK8" s="31"/>
      <c r="LL8" s="31"/>
      <c r="LM8" s="31"/>
      <c r="LN8" s="31"/>
      <c r="LO8" s="31"/>
      <c r="LP8" s="31"/>
      <c r="LQ8" s="31"/>
      <c r="LR8" s="31"/>
      <c r="LS8" s="31"/>
      <c r="LT8" s="31"/>
      <c r="LU8" s="31"/>
      <c r="LV8" s="31"/>
    </row>
    <row r="9" spans="1:334" s="75" customFormat="1" ht="30" x14ac:dyDescent="0.25">
      <c r="A9" s="59" t="s">
        <v>29</v>
      </c>
      <c r="B9" s="34" t="s">
        <v>96</v>
      </c>
      <c r="C9" s="34" t="s">
        <v>156</v>
      </c>
      <c r="D9" s="34" t="s">
        <v>136</v>
      </c>
      <c r="E9" s="35">
        <v>41103</v>
      </c>
      <c r="F9" s="34" t="s">
        <v>81</v>
      </c>
      <c r="G9" s="36">
        <v>75000</v>
      </c>
      <c r="H9" s="33" t="s">
        <v>77</v>
      </c>
      <c r="I9" s="34" t="s">
        <v>107</v>
      </c>
      <c r="J9" s="33"/>
      <c r="K9" s="79" t="s">
        <v>228</v>
      </c>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c r="IN9" s="74"/>
      <c r="IO9" s="74"/>
      <c r="IP9" s="74"/>
      <c r="IQ9" s="74"/>
      <c r="IR9" s="74"/>
      <c r="IS9" s="74"/>
      <c r="IT9" s="74"/>
      <c r="IU9" s="74"/>
      <c r="IV9" s="74"/>
      <c r="IW9" s="74"/>
      <c r="IX9" s="74"/>
      <c r="IY9" s="74"/>
      <c r="IZ9" s="74"/>
      <c r="JA9" s="74"/>
      <c r="JB9" s="74"/>
      <c r="JC9" s="74"/>
      <c r="JD9" s="74"/>
      <c r="JE9" s="74"/>
      <c r="JF9" s="74"/>
      <c r="JG9" s="74"/>
      <c r="JH9" s="74"/>
      <c r="JI9" s="74"/>
      <c r="JJ9" s="74"/>
      <c r="JK9" s="74"/>
      <c r="JL9" s="74"/>
      <c r="JM9" s="74"/>
      <c r="JN9" s="74"/>
      <c r="JO9" s="74"/>
      <c r="JP9" s="74"/>
      <c r="JQ9" s="74"/>
      <c r="JR9" s="74"/>
      <c r="JS9" s="74"/>
      <c r="JT9" s="74"/>
      <c r="JU9" s="74"/>
      <c r="JV9" s="74"/>
      <c r="JW9" s="74"/>
      <c r="JX9" s="74"/>
      <c r="JY9" s="74"/>
      <c r="JZ9" s="74"/>
      <c r="KA9" s="74"/>
      <c r="KB9" s="74"/>
      <c r="KC9" s="74"/>
      <c r="KD9" s="74"/>
      <c r="KE9" s="74"/>
      <c r="KF9" s="74"/>
      <c r="KG9" s="74"/>
      <c r="KH9" s="74"/>
      <c r="KI9" s="74"/>
      <c r="KJ9" s="74"/>
      <c r="KK9" s="74"/>
      <c r="KL9" s="74"/>
      <c r="KM9" s="74"/>
      <c r="KN9" s="74"/>
      <c r="KO9" s="74"/>
      <c r="KP9" s="74"/>
      <c r="KQ9" s="74"/>
      <c r="KR9" s="74"/>
      <c r="KS9" s="74"/>
      <c r="KT9" s="74"/>
      <c r="KU9" s="74"/>
      <c r="KV9" s="74"/>
      <c r="KW9" s="74"/>
      <c r="KX9" s="74"/>
      <c r="KY9" s="74"/>
      <c r="KZ9" s="74"/>
      <c r="LA9" s="74"/>
      <c r="LB9" s="74"/>
      <c r="LC9" s="74"/>
      <c r="LD9" s="74"/>
      <c r="LE9" s="74"/>
      <c r="LF9" s="74"/>
      <c r="LG9" s="74"/>
      <c r="LH9" s="74"/>
      <c r="LI9" s="74"/>
      <c r="LJ9" s="74"/>
      <c r="LK9" s="74"/>
      <c r="LL9" s="74"/>
      <c r="LM9" s="74"/>
      <c r="LN9" s="74"/>
      <c r="LO9" s="74"/>
      <c r="LP9" s="74"/>
      <c r="LQ9" s="74"/>
      <c r="LR9" s="74"/>
      <c r="LS9" s="74"/>
      <c r="LT9" s="74"/>
      <c r="LU9" s="74"/>
      <c r="LV9" s="74"/>
    </row>
    <row r="10" spans="1:334" s="29" customFormat="1" ht="30" x14ac:dyDescent="0.25">
      <c r="A10" s="59" t="s">
        <v>29</v>
      </c>
      <c r="B10" s="43" t="s">
        <v>56</v>
      </c>
      <c r="C10" s="43" t="s">
        <v>167</v>
      </c>
      <c r="D10" s="33" t="s">
        <v>67</v>
      </c>
      <c r="E10" s="35">
        <v>41176</v>
      </c>
      <c r="F10" s="34" t="s">
        <v>81</v>
      </c>
      <c r="G10" s="36">
        <v>45000</v>
      </c>
      <c r="H10" s="33" t="s">
        <v>77</v>
      </c>
      <c r="I10" s="33" t="s">
        <v>101</v>
      </c>
      <c r="J10" s="33"/>
      <c r="K10" s="83" t="s">
        <v>199</v>
      </c>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c r="IW10" s="31"/>
      <c r="IX10" s="31"/>
      <c r="IY10" s="31"/>
      <c r="IZ10" s="31"/>
      <c r="JA10" s="31"/>
      <c r="JB10" s="31"/>
      <c r="JC10" s="31"/>
      <c r="JD10" s="31"/>
      <c r="JE10" s="31"/>
      <c r="JF10" s="31"/>
      <c r="JG10" s="31"/>
      <c r="JH10" s="31"/>
      <c r="JI10" s="31"/>
      <c r="JJ10" s="31"/>
      <c r="JK10" s="31"/>
      <c r="JL10" s="31"/>
      <c r="JM10" s="31"/>
      <c r="JN10" s="31"/>
      <c r="JO10" s="31"/>
      <c r="JP10" s="31"/>
      <c r="JQ10" s="31"/>
      <c r="JR10" s="31"/>
      <c r="JS10" s="31"/>
      <c r="JT10" s="31"/>
      <c r="JU10" s="31"/>
      <c r="JV10" s="31"/>
      <c r="JW10" s="31"/>
      <c r="JX10" s="31"/>
      <c r="JY10" s="31"/>
      <c r="JZ10" s="31"/>
      <c r="KA10" s="31"/>
      <c r="KB10" s="31"/>
      <c r="KC10" s="31"/>
      <c r="KD10" s="31"/>
      <c r="KE10" s="31"/>
      <c r="KF10" s="31"/>
      <c r="KG10" s="31"/>
      <c r="KH10" s="31"/>
      <c r="KI10" s="31"/>
      <c r="KJ10" s="31"/>
      <c r="KK10" s="31"/>
      <c r="KL10" s="31"/>
      <c r="KM10" s="31"/>
      <c r="KN10" s="31"/>
      <c r="KO10" s="31"/>
      <c r="KP10" s="31"/>
      <c r="KQ10" s="31"/>
      <c r="KR10" s="31"/>
      <c r="KS10" s="31"/>
      <c r="KT10" s="31"/>
      <c r="KU10" s="31"/>
      <c r="KV10" s="31"/>
      <c r="KW10" s="31"/>
      <c r="KX10" s="31"/>
      <c r="KY10" s="31"/>
      <c r="KZ10" s="31"/>
      <c r="LA10" s="31"/>
      <c r="LB10" s="31"/>
      <c r="LC10" s="31"/>
      <c r="LD10" s="31"/>
      <c r="LE10" s="31"/>
      <c r="LF10" s="31"/>
      <c r="LG10" s="31"/>
      <c r="LH10" s="31"/>
      <c r="LI10" s="31"/>
      <c r="LJ10" s="31"/>
      <c r="LK10" s="31"/>
      <c r="LL10" s="31"/>
      <c r="LM10" s="31"/>
      <c r="LN10" s="31"/>
      <c r="LO10" s="31"/>
      <c r="LP10" s="31"/>
      <c r="LQ10" s="31"/>
      <c r="LR10" s="31"/>
      <c r="LS10" s="31"/>
      <c r="LT10" s="31"/>
      <c r="LU10" s="31"/>
      <c r="LV10" s="31"/>
    </row>
    <row r="11" spans="1:334" s="29" customFormat="1" ht="30" x14ac:dyDescent="0.25">
      <c r="A11" s="64" t="s">
        <v>108</v>
      </c>
      <c r="B11" s="34" t="s">
        <v>123</v>
      </c>
      <c r="C11" s="34" t="s">
        <v>168</v>
      </c>
      <c r="D11" s="34" t="s">
        <v>73</v>
      </c>
      <c r="E11" s="46">
        <v>41192</v>
      </c>
      <c r="F11" s="34" t="s">
        <v>81</v>
      </c>
      <c r="G11" s="47">
        <v>171568</v>
      </c>
      <c r="H11" s="34" t="s">
        <v>77</v>
      </c>
      <c r="I11" s="38" t="s">
        <v>21</v>
      </c>
      <c r="J11" s="34"/>
      <c r="K11" s="83" t="s">
        <v>200</v>
      </c>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c r="IW11" s="31"/>
      <c r="IX11" s="31"/>
      <c r="IY11" s="31"/>
      <c r="IZ11" s="31"/>
      <c r="JA11" s="31"/>
      <c r="JB11" s="31"/>
      <c r="JC11" s="31"/>
      <c r="JD11" s="31"/>
      <c r="JE11" s="31"/>
      <c r="JF11" s="31"/>
      <c r="JG11" s="31"/>
      <c r="JH11" s="31"/>
      <c r="JI11" s="31"/>
      <c r="JJ11" s="31"/>
      <c r="JK11" s="31"/>
      <c r="JL11" s="31"/>
      <c r="JM11" s="31"/>
      <c r="JN11" s="31"/>
      <c r="JO11" s="31"/>
      <c r="JP11" s="31"/>
      <c r="JQ11" s="31"/>
      <c r="JR11" s="31"/>
      <c r="JS11" s="31"/>
      <c r="JT11" s="31"/>
      <c r="JU11" s="31"/>
      <c r="JV11" s="31"/>
      <c r="JW11" s="31"/>
      <c r="JX11" s="31"/>
      <c r="JY11" s="31"/>
      <c r="JZ11" s="31"/>
      <c r="KA11" s="31"/>
      <c r="KB11" s="31"/>
      <c r="KC11" s="31"/>
      <c r="KD11" s="31"/>
      <c r="KE11" s="31"/>
      <c r="KF11" s="31"/>
      <c r="KG11" s="31"/>
      <c r="KH11" s="31"/>
      <c r="KI11" s="31"/>
      <c r="KJ11" s="31"/>
      <c r="KK11" s="31"/>
      <c r="KL11" s="31"/>
      <c r="KM11" s="31"/>
      <c r="KN11" s="31"/>
      <c r="KO11" s="31"/>
      <c r="KP11" s="31"/>
      <c r="KQ11" s="31"/>
      <c r="KR11" s="31"/>
      <c r="KS11" s="31"/>
      <c r="KT11" s="31"/>
      <c r="KU11" s="31"/>
      <c r="KV11" s="31"/>
      <c r="KW11" s="31"/>
      <c r="KX11" s="31"/>
      <c r="KY11" s="31"/>
      <c r="KZ11" s="31"/>
      <c r="LA11" s="31"/>
      <c r="LB11" s="31"/>
      <c r="LC11" s="31"/>
      <c r="LD11" s="31"/>
      <c r="LE11" s="31"/>
      <c r="LF11" s="31"/>
      <c r="LG11" s="31"/>
      <c r="LH11" s="31"/>
      <c r="LI11" s="31"/>
      <c r="LJ11" s="31"/>
      <c r="LK11" s="31"/>
      <c r="LL11" s="31"/>
      <c r="LM11" s="31"/>
      <c r="LN11" s="31"/>
      <c r="LO11" s="31"/>
      <c r="LP11" s="31"/>
      <c r="LQ11" s="31"/>
      <c r="LR11" s="31"/>
      <c r="LS11" s="31"/>
      <c r="LT11" s="31"/>
      <c r="LU11" s="31"/>
      <c r="LV11" s="31"/>
    </row>
    <row r="12" spans="1:334" s="29" customFormat="1" ht="76.5" customHeight="1" x14ac:dyDescent="0.25">
      <c r="A12" s="59" t="s">
        <v>19</v>
      </c>
      <c r="B12" s="34" t="s">
        <v>60</v>
      </c>
      <c r="C12" s="34" t="s">
        <v>138</v>
      </c>
      <c r="D12" s="33" t="s">
        <v>185</v>
      </c>
      <c r="E12" s="35">
        <v>40954</v>
      </c>
      <c r="F12" s="34" t="s">
        <v>81</v>
      </c>
      <c r="G12" s="36">
        <v>393000</v>
      </c>
      <c r="H12" s="33" t="s">
        <v>78</v>
      </c>
      <c r="I12" s="33" t="s">
        <v>54</v>
      </c>
      <c r="J12" s="33"/>
      <c r="K12" s="85" t="s">
        <v>201</v>
      </c>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c r="HA12" s="31"/>
      <c r="HB12" s="31"/>
      <c r="HC12" s="31"/>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c r="IU12" s="31"/>
      <c r="IV12" s="31"/>
      <c r="IW12" s="31"/>
      <c r="IX12" s="31"/>
      <c r="IY12" s="31"/>
      <c r="IZ12" s="31"/>
      <c r="JA12" s="31"/>
      <c r="JB12" s="31"/>
      <c r="JC12" s="31"/>
      <c r="JD12" s="31"/>
      <c r="JE12" s="31"/>
      <c r="JF12" s="31"/>
      <c r="JG12" s="31"/>
      <c r="JH12" s="31"/>
      <c r="JI12" s="31"/>
      <c r="JJ12" s="31"/>
      <c r="JK12" s="31"/>
      <c r="JL12" s="31"/>
      <c r="JM12" s="31"/>
      <c r="JN12" s="31"/>
      <c r="JO12" s="31"/>
      <c r="JP12" s="31"/>
      <c r="JQ12" s="31"/>
      <c r="JR12" s="31"/>
      <c r="JS12" s="31"/>
      <c r="JT12" s="31"/>
      <c r="JU12" s="31"/>
      <c r="JV12" s="31"/>
      <c r="JW12" s="31"/>
      <c r="JX12" s="31"/>
      <c r="JY12" s="31"/>
      <c r="JZ12" s="31"/>
      <c r="KA12" s="31"/>
      <c r="KB12" s="31"/>
      <c r="KC12" s="31"/>
      <c r="KD12" s="31"/>
      <c r="KE12" s="31"/>
      <c r="KF12" s="31"/>
      <c r="KG12" s="31"/>
      <c r="KH12" s="31"/>
      <c r="KI12" s="31"/>
      <c r="KJ12" s="31"/>
      <c r="KK12" s="31"/>
      <c r="KL12" s="31"/>
      <c r="KM12" s="31"/>
      <c r="KN12" s="31"/>
      <c r="KO12" s="31"/>
      <c r="KP12" s="31"/>
      <c r="KQ12" s="31"/>
      <c r="KR12" s="31"/>
      <c r="KS12" s="31"/>
      <c r="KT12" s="31"/>
      <c r="KU12" s="31"/>
      <c r="KV12" s="31"/>
      <c r="KW12" s="31"/>
      <c r="KX12" s="31"/>
      <c r="KY12" s="31"/>
      <c r="KZ12" s="31"/>
      <c r="LA12" s="31"/>
      <c r="LB12" s="31"/>
      <c r="LC12" s="31"/>
      <c r="LD12" s="31"/>
      <c r="LE12" s="31"/>
      <c r="LF12" s="31"/>
      <c r="LG12" s="31"/>
      <c r="LH12" s="31"/>
      <c r="LI12" s="31"/>
      <c r="LJ12" s="31"/>
      <c r="LK12" s="31"/>
      <c r="LL12" s="31"/>
      <c r="LM12" s="31"/>
      <c r="LN12" s="31"/>
      <c r="LO12" s="31"/>
      <c r="LP12" s="31"/>
      <c r="LQ12" s="31"/>
      <c r="LR12" s="31"/>
      <c r="LS12" s="31"/>
      <c r="LT12" s="31"/>
      <c r="LU12" s="31"/>
      <c r="LV12" s="31"/>
    </row>
    <row r="13" spans="1:334" ht="45" x14ac:dyDescent="0.25">
      <c r="A13" s="59" t="s">
        <v>25</v>
      </c>
      <c r="B13" s="34" t="s">
        <v>61</v>
      </c>
      <c r="C13" s="34" t="s">
        <v>138</v>
      </c>
      <c r="D13" s="33" t="s">
        <v>185</v>
      </c>
      <c r="E13" s="35">
        <v>41059</v>
      </c>
      <c r="F13" s="34" t="s">
        <v>81</v>
      </c>
      <c r="G13" s="36">
        <v>275000</v>
      </c>
      <c r="H13" s="33" t="s">
        <v>78</v>
      </c>
      <c r="I13" s="33" t="s">
        <v>54</v>
      </c>
      <c r="J13" s="33"/>
      <c r="K13" s="86" t="s">
        <v>202</v>
      </c>
    </row>
    <row r="14" spans="1:334" s="29" customFormat="1" ht="90" x14ac:dyDescent="0.25">
      <c r="A14" s="61" t="s">
        <v>108</v>
      </c>
      <c r="B14" s="10" t="s">
        <v>117</v>
      </c>
      <c r="C14" s="10" t="s">
        <v>121</v>
      </c>
      <c r="D14" s="4" t="s">
        <v>185</v>
      </c>
      <c r="E14" s="24">
        <v>41232</v>
      </c>
      <c r="F14" s="10" t="s">
        <v>81</v>
      </c>
      <c r="G14" s="53">
        <v>120000</v>
      </c>
      <c r="H14" s="4" t="s">
        <v>78</v>
      </c>
      <c r="I14" s="10" t="s">
        <v>21</v>
      </c>
      <c r="J14" s="18"/>
      <c r="K14" s="85" t="s">
        <v>203</v>
      </c>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c r="IW14" s="31"/>
      <c r="IX14" s="31"/>
      <c r="IY14" s="31"/>
      <c r="IZ14" s="31"/>
      <c r="JA14" s="31"/>
      <c r="JB14" s="31"/>
      <c r="JC14" s="31"/>
      <c r="JD14" s="31"/>
      <c r="JE14" s="31"/>
      <c r="JF14" s="31"/>
      <c r="JG14" s="31"/>
      <c r="JH14" s="31"/>
      <c r="JI14" s="31"/>
      <c r="JJ14" s="31"/>
      <c r="JK14" s="31"/>
      <c r="JL14" s="31"/>
      <c r="JM14" s="31"/>
      <c r="JN14" s="31"/>
      <c r="JO14" s="31"/>
      <c r="JP14" s="31"/>
      <c r="JQ14" s="31"/>
      <c r="JR14" s="31"/>
      <c r="JS14" s="31"/>
      <c r="JT14" s="31"/>
      <c r="JU14" s="31"/>
      <c r="JV14" s="31"/>
      <c r="JW14" s="31"/>
      <c r="JX14" s="31"/>
      <c r="JY14" s="31"/>
      <c r="JZ14" s="31"/>
      <c r="KA14" s="31"/>
      <c r="KB14" s="31"/>
      <c r="KC14" s="31"/>
      <c r="KD14" s="31"/>
      <c r="KE14" s="31"/>
      <c r="KF14" s="31"/>
      <c r="KG14" s="31"/>
      <c r="KH14" s="31"/>
      <c r="KI14" s="31"/>
      <c r="KJ14" s="31"/>
      <c r="KK14" s="31"/>
      <c r="KL14" s="31"/>
      <c r="KM14" s="31"/>
      <c r="KN14" s="31"/>
      <c r="KO14" s="31"/>
      <c r="KP14" s="31"/>
      <c r="KQ14" s="31"/>
      <c r="KR14" s="31"/>
      <c r="KS14" s="31"/>
      <c r="KT14" s="31"/>
      <c r="KU14" s="31"/>
      <c r="KV14" s="31"/>
      <c r="KW14" s="31"/>
      <c r="KX14" s="31"/>
      <c r="KY14" s="31"/>
      <c r="KZ14" s="31"/>
      <c r="LA14" s="31"/>
      <c r="LB14" s="31"/>
      <c r="LC14" s="31"/>
      <c r="LD14" s="31"/>
      <c r="LE14" s="31"/>
      <c r="LF14" s="31"/>
      <c r="LG14" s="31"/>
      <c r="LH14" s="31"/>
      <c r="LI14" s="31"/>
      <c r="LJ14" s="31"/>
      <c r="LK14" s="31"/>
      <c r="LL14" s="31"/>
      <c r="LM14" s="31"/>
      <c r="LN14" s="31"/>
      <c r="LO14" s="31"/>
      <c r="LP14" s="31"/>
      <c r="LQ14" s="31"/>
      <c r="LR14" s="31"/>
      <c r="LS14" s="31"/>
      <c r="LT14" s="31"/>
      <c r="LU14" s="31"/>
      <c r="LV14" s="31"/>
    </row>
    <row r="15" spans="1:334" s="29" customFormat="1" ht="60" x14ac:dyDescent="0.25">
      <c r="A15" s="68" t="s">
        <v>29</v>
      </c>
      <c r="B15" s="69" t="s">
        <v>49</v>
      </c>
      <c r="C15" s="76" t="s">
        <v>91</v>
      </c>
      <c r="D15" s="69" t="s">
        <v>70</v>
      </c>
      <c r="E15" s="72">
        <v>41170</v>
      </c>
      <c r="F15" s="76" t="s">
        <v>31</v>
      </c>
      <c r="G15" s="77">
        <v>2099499</v>
      </c>
      <c r="H15" s="71" t="s">
        <v>77</v>
      </c>
      <c r="I15" s="71" t="s">
        <v>23</v>
      </c>
      <c r="J15" s="82"/>
      <c r="K15" s="85" t="s">
        <v>204</v>
      </c>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c r="IX15" s="31"/>
      <c r="IY15" s="31"/>
      <c r="IZ15" s="31"/>
      <c r="JA15" s="31"/>
      <c r="JB15" s="31"/>
      <c r="JC15" s="31"/>
      <c r="JD15" s="31"/>
      <c r="JE15" s="31"/>
      <c r="JF15" s="31"/>
      <c r="JG15" s="31"/>
      <c r="JH15" s="31"/>
      <c r="JI15" s="31"/>
      <c r="JJ15" s="31"/>
      <c r="JK15" s="31"/>
      <c r="JL15" s="31"/>
      <c r="JM15" s="31"/>
      <c r="JN15" s="31"/>
      <c r="JO15" s="31"/>
      <c r="JP15" s="31"/>
      <c r="JQ15" s="31"/>
      <c r="JR15" s="31"/>
      <c r="JS15" s="31"/>
      <c r="JT15" s="31"/>
      <c r="JU15" s="31"/>
      <c r="JV15" s="31"/>
      <c r="JW15" s="31"/>
      <c r="JX15" s="31"/>
      <c r="JY15" s="31"/>
      <c r="JZ15" s="31"/>
      <c r="KA15" s="31"/>
      <c r="KB15" s="31"/>
      <c r="KC15" s="31"/>
      <c r="KD15" s="31"/>
      <c r="KE15" s="31"/>
      <c r="KF15" s="31"/>
      <c r="KG15" s="31"/>
      <c r="KH15" s="31"/>
      <c r="KI15" s="31"/>
      <c r="KJ15" s="31"/>
      <c r="KK15" s="31"/>
      <c r="KL15" s="31"/>
      <c r="KM15" s="31"/>
      <c r="KN15" s="31"/>
      <c r="KO15" s="31"/>
      <c r="KP15" s="31"/>
      <c r="KQ15" s="31"/>
      <c r="KR15" s="31"/>
      <c r="KS15" s="31"/>
      <c r="KT15" s="31"/>
      <c r="KU15" s="31"/>
      <c r="KV15" s="31"/>
      <c r="KW15" s="31"/>
      <c r="KX15" s="31"/>
      <c r="KY15" s="31"/>
      <c r="KZ15" s="31"/>
      <c r="LA15" s="31"/>
      <c r="LB15" s="31"/>
      <c r="LC15" s="31"/>
      <c r="LD15" s="31"/>
      <c r="LE15" s="31"/>
      <c r="LF15" s="31"/>
      <c r="LG15" s="31"/>
      <c r="LH15" s="31"/>
      <c r="LI15" s="31"/>
      <c r="LJ15" s="31"/>
      <c r="LK15" s="31"/>
      <c r="LL15" s="31"/>
      <c r="LM15" s="31"/>
      <c r="LN15" s="31"/>
      <c r="LO15" s="31"/>
      <c r="LP15" s="31"/>
      <c r="LQ15" s="31"/>
      <c r="LR15" s="31"/>
      <c r="LS15" s="31"/>
      <c r="LT15" s="31"/>
      <c r="LU15" s="31"/>
      <c r="LV15" s="31"/>
    </row>
    <row r="16" spans="1:334" ht="45" x14ac:dyDescent="0.25">
      <c r="A16" s="62" t="s">
        <v>25</v>
      </c>
      <c r="B16" s="9" t="s">
        <v>2</v>
      </c>
      <c r="C16" s="14" t="s">
        <v>55</v>
      </c>
      <c r="D16" s="2" t="s">
        <v>180</v>
      </c>
      <c r="E16" s="6">
        <v>41001</v>
      </c>
      <c r="F16" s="9" t="s">
        <v>7</v>
      </c>
      <c r="G16" s="7">
        <v>49350</v>
      </c>
      <c r="H16" s="1" t="s">
        <v>77</v>
      </c>
      <c r="I16" s="2" t="s">
        <v>97</v>
      </c>
      <c r="J16" s="1"/>
      <c r="K16" s="85" t="s">
        <v>205</v>
      </c>
    </row>
    <row r="17" spans="1:334" ht="90" x14ac:dyDescent="0.25">
      <c r="A17" s="68" t="s">
        <v>19</v>
      </c>
      <c r="B17" s="69" t="s">
        <v>34</v>
      </c>
      <c r="C17" s="70" t="s">
        <v>51</v>
      </c>
      <c r="D17" s="71" t="s">
        <v>180</v>
      </c>
      <c r="E17" s="72">
        <v>40966</v>
      </c>
      <c r="F17" s="69" t="s">
        <v>4</v>
      </c>
      <c r="G17" s="73">
        <v>374933.33</v>
      </c>
      <c r="H17" s="71" t="s">
        <v>77</v>
      </c>
      <c r="I17" s="71" t="s">
        <v>102</v>
      </c>
      <c r="J17" s="80" t="s">
        <v>79</v>
      </c>
      <c r="K17" s="83" t="s">
        <v>206</v>
      </c>
    </row>
    <row r="18" spans="1:334" s="29" customFormat="1" ht="60" x14ac:dyDescent="0.25">
      <c r="A18" s="62" t="s">
        <v>19</v>
      </c>
      <c r="B18" s="4" t="s">
        <v>37</v>
      </c>
      <c r="C18" s="12" t="s">
        <v>52</v>
      </c>
      <c r="D18" s="2" t="s">
        <v>179</v>
      </c>
      <c r="E18" s="6">
        <v>40973</v>
      </c>
      <c r="F18" s="9" t="s">
        <v>4</v>
      </c>
      <c r="G18" s="7">
        <v>227673</v>
      </c>
      <c r="H18" s="1" t="s">
        <v>77</v>
      </c>
      <c r="I18" s="2" t="s">
        <v>21</v>
      </c>
      <c r="J18" s="1"/>
      <c r="K18" s="83" t="s">
        <v>207</v>
      </c>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c r="IW18" s="31"/>
      <c r="IX18" s="31"/>
      <c r="IY18" s="31"/>
      <c r="IZ18" s="31"/>
      <c r="JA18" s="31"/>
      <c r="JB18" s="31"/>
      <c r="JC18" s="31"/>
      <c r="JD18" s="31"/>
      <c r="JE18" s="31"/>
      <c r="JF18" s="31"/>
      <c r="JG18" s="31"/>
      <c r="JH18" s="31"/>
      <c r="JI18" s="31"/>
      <c r="JJ18" s="31"/>
      <c r="JK18" s="31"/>
      <c r="JL18" s="31"/>
      <c r="JM18" s="31"/>
      <c r="JN18" s="31"/>
      <c r="JO18" s="31"/>
      <c r="JP18" s="31"/>
      <c r="JQ18" s="31"/>
      <c r="JR18" s="31"/>
      <c r="JS18" s="31"/>
      <c r="JT18" s="31"/>
      <c r="JU18" s="31"/>
      <c r="JV18" s="31"/>
      <c r="JW18" s="31"/>
      <c r="JX18" s="31"/>
      <c r="JY18" s="31"/>
      <c r="JZ18" s="31"/>
      <c r="KA18" s="31"/>
      <c r="KB18" s="31"/>
      <c r="KC18" s="31"/>
      <c r="KD18" s="31"/>
      <c r="KE18" s="31"/>
      <c r="KF18" s="31"/>
      <c r="KG18" s="31"/>
      <c r="KH18" s="31"/>
      <c r="KI18" s="31"/>
      <c r="KJ18" s="31"/>
      <c r="KK18" s="31"/>
      <c r="KL18" s="31"/>
      <c r="KM18" s="31"/>
      <c r="KN18" s="31"/>
      <c r="KO18" s="31"/>
      <c r="KP18" s="31"/>
      <c r="KQ18" s="31"/>
      <c r="KR18" s="31"/>
      <c r="KS18" s="31"/>
      <c r="KT18" s="31"/>
      <c r="KU18" s="31"/>
      <c r="KV18" s="31"/>
      <c r="KW18" s="31"/>
      <c r="KX18" s="31"/>
      <c r="KY18" s="31"/>
      <c r="KZ18" s="31"/>
      <c r="LA18" s="31"/>
      <c r="LB18" s="31"/>
      <c r="LC18" s="31"/>
      <c r="LD18" s="31"/>
      <c r="LE18" s="31"/>
      <c r="LF18" s="31"/>
      <c r="LG18" s="31"/>
      <c r="LH18" s="31"/>
      <c r="LI18" s="31"/>
      <c r="LJ18" s="31"/>
      <c r="LK18" s="31"/>
      <c r="LL18" s="31"/>
      <c r="LM18" s="31"/>
      <c r="LN18" s="31"/>
      <c r="LO18" s="31"/>
      <c r="LP18" s="31"/>
      <c r="LQ18" s="31"/>
      <c r="LR18" s="31"/>
      <c r="LS18" s="31"/>
      <c r="LT18" s="31"/>
      <c r="LU18" s="31"/>
      <c r="LV18" s="31"/>
    </row>
    <row r="19" spans="1:334" ht="45" x14ac:dyDescent="0.25">
      <c r="A19" s="59" t="s">
        <v>25</v>
      </c>
      <c r="B19" s="34" t="s">
        <v>45</v>
      </c>
      <c r="C19" s="34" t="s">
        <v>160</v>
      </c>
      <c r="D19" s="33" t="s">
        <v>180</v>
      </c>
      <c r="E19" s="35">
        <v>41061</v>
      </c>
      <c r="F19" s="34" t="s">
        <v>4</v>
      </c>
      <c r="G19" s="36">
        <v>222680</v>
      </c>
      <c r="H19" s="33" t="s">
        <v>77</v>
      </c>
      <c r="I19" s="33" t="s">
        <v>21</v>
      </c>
      <c r="J19" s="33"/>
      <c r="K19" s="83" t="s">
        <v>208</v>
      </c>
    </row>
    <row r="20" spans="1:334" s="29" customFormat="1" ht="45" x14ac:dyDescent="0.25">
      <c r="A20" s="63" t="s">
        <v>29</v>
      </c>
      <c r="B20" s="4" t="s">
        <v>47</v>
      </c>
      <c r="C20" s="12" t="s">
        <v>53</v>
      </c>
      <c r="D20" s="2" t="s">
        <v>180</v>
      </c>
      <c r="E20" s="17">
        <v>41113</v>
      </c>
      <c r="F20" s="4" t="s">
        <v>4</v>
      </c>
      <c r="G20" s="23">
        <v>962910</v>
      </c>
      <c r="H20" s="1" t="s">
        <v>77</v>
      </c>
      <c r="I20" s="4" t="s">
        <v>28</v>
      </c>
      <c r="J20" s="81"/>
      <c r="K20" s="83" t="s">
        <v>209</v>
      </c>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c r="IW20" s="31"/>
      <c r="IX20" s="31"/>
      <c r="IY20" s="31"/>
      <c r="IZ20" s="31"/>
      <c r="JA20" s="31"/>
      <c r="JB20" s="31"/>
      <c r="JC20" s="31"/>
      <c r="JD20" s="31"/>
      <c r="JE20" s="31"/>
      <c r="JF20" s="31"/>
      <c r="JG20" s="31"/>
      <c r="JH20" s="31"/>
      <c r="JI20" s="31"/>
      <c r="JJ20" s="31"/>
      <c r="JK20" s="31"/>
      <c r="JL20" s="31"/>
      <c r="JM20" s="31"/>
      <c r="JN20" s="31"/>
      <c r="JO20" s="31"/>
      <c r="JP20" s="31"/>
      <c r="JQ20" s="31"/>
      <c r="JR20" s="31"/>
      <c r="JS20" s="31"/>
      <c r="JT20" s="31"/>
      <c r="JU20" s="31"/>
      <c r="JV20" s="31"/>
      <c r="JW20" s="31"/>
      <c r="JX20" s="31"/>
      <c r="JY20" s="31"/>
      <c r="JZ20" s="31"/>
      <c r="KA20" s="31"/>
      <c r="KB20" s="31"/>
      <c r="KC20" s="31"/>
      <c r="KD20" s="31"/>
      <c r="KE20" s="31"/>
      <c r="KF20" s="31"/>
      <c r="KG20" s="31"/>
      <c r="KH20" s="31"/>
      <c r="KI20" s="31"/>
      <c r="KJ20" s="31"/>
      <c r="KK20" s="31"/>
      <c r="KL20" s="31"/>
      <c r="KM20" s="31"/>
      <c r="KN20" s="31"/>
      <c r="KO20" s="31"/>
      <c r="KP20" s="31"/>
      <c r="KQ20" s="31"/>
      <c r="KR20" s="31"/>
      <c r="KS20" s="31"/>
      <c r="KT20" s="31"/>
      <c r="KU20" s="31"/>
      <c r="KV20" s="31"/>
      <c r="KW20" s="31"/>
      <c r="KX20" s="31"/>
      <c r="KY20" s="31"/>
      <c r="KZ20" s="31"/>
      <c r="LA20" s="31"/>
      <c r="LB20" s="31"/>
      <c r="LC20" s="31"/>
      <c r="LD20" s="31"/>
      <c r="LE20" s="31"/>
      <c r="LF20" s="31"/>
      <c r="LG20" s="31"/>
      <c r="LH20" s="31"/>
      <c r="LI20" s="31"/>
      <c r="LJ20" s="31"/>
      <c r="LK20" s="31"/>
      <c r="LL20" s="31"/>
      <c r="LM20" s="31"/>
      <c r="LN20" s="31"/>
      <c r="LO20" s="31"/>
      <c r="LP20" s="31"/>
      <c r="LQ20" s="31"/>
      <c r="LR20" s="31"/>
      <c r="LS20" s="31"/>
      <c r="LT20" s="31"/>
      <c r="LU20" s="31"/>
      <c r="LV20" s="31"/>
    </row>
    <row r="21" spans="1:334" ht="30" x14ac:dyDescent="0.25">
      <c r="A21" s="59" t="s">
        <v>25</v>
      </c>
      <c r="B21" s="34" t="s">
        <v>43</v>
      </c>
      <c r="C21" s="34" t="s">
        <v>151</v>
      </c>
      <c r="D21" s="34" t="s">
        <v>69</v>
      </c>
      <c r="E21" s="35">
        <v>41057</v>
      </c>
      <c r="F21" s="34" t="s">
        <v>8</v>
      </c>
      <c r="G21" s="36">
        <v>60004</v>
      </c>
      <c r="H21" s="33" t="s">
        <v>77</v>
      </c>
      <c r="I21" s="33" t="s">
        <v>129</v>
      </c>
      <c r="J21" s="33"/>
      <c r="K21" s="83" t="s">
        <v>210</v>
      </c>
    </row>
    <row r="22" spans="1:334" s="29" customFormat="1" ht="36" customHeight="1" x14ac:dyDescent="0.25">
      <c r="A22" s="59" t="s">
        <v>19</v>
      </c>
      <c r="B22" s="34" t="s">
        <v>60</v>
      </c>
      <c r="C22" s="34" t="s">
        <v>138</v>
      </c>
      <c r="D22" s="33" t="s">
        <v>185</v>
      </c>
      <c r="E22" s="35">
        <v>40954</v>
      </c>
      <c r="F22" s="34" t="s">
        <v>84</v>
      </c>
      <c r="G22" s="36">
        <v>204773</v>
      </c>
      <c r="H22" s="33" t="s">
        <v>78</v>
      </c>
      <c r="I22" s="33" t="s">
        <v>54</v>
      </c>
      <c r="J22" s="33"/>
      <c r="K22" s="83" t="s">
        <v>211</v>
      </c>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c r="IW22" s="31"/>
      <c r="IX22" s="31"/>
      <c r="IY22" s="31"/>
      <c r="IZ22" s="31"/>
      <c r="JA22" s="31"/>
      <c r="JB22" s="31"/>
      <c r="JC22" s="31"/>
      <c r="JD22" s="31"/>
      <c r="JE22" s="31"/>
      <c r="JF22" s="31"/>
      <c r="JG22" s="31"/>
      <c r="JH22" s="31"/>
      <c r="JI22" s="31"/>
      <c r="JJ22" s="31"/>
      <c r="JK22" s="31"/>
      <c r="JL22" s="31"/>
      <c r="JM22" s="31"/>
      <c r="JN22" s="31"/>
      <c r="JO22" s="31"/>
      <c r="JP22" s="31"/>
      <c r="JQ22" s="31"/>
      <c r="JR22" s="31"/>
      <c r="JS22" s="31"/>
      <c r="JT22" s="31"/>
      <c r="JU22" s="31"/>
      <c r="JV22" s="31"/>
      <c r="JW22" s="31"/>
      <c r="JX22" s="31"/>
      <c r="JY22" s="31"/>
      <c r="JZ22" s="31"/>
      <c r="KA22" s="31"/>
      <c r="KB22" s="31"/>
      <c r="KC22" s="31"/>
      <c r="KD22" s="31"/>
      <c r="KE22" s="31"/>
      <c r="KF22" s="31"/>
      <c r="KG22" s="31"/>
      <c r="KH22" s="31"/>
      <c r="KI22" s="31"/>
      <c r="KJ22" s="31"/>
      <c r="KK22" s="31"/>
      <c r="KL22" s="31"/>
      <c r="KM22" s="31"/>
      <c r="KN22" s="31"/>
      <c r="KO22" s="31"/>
      <c r="KP22" s="31"/>
      <c r="KQ22" s="31"/>
      <c r="KR22" s="31"/>
      <c r="KS22" s="31"/>
      <c r="KT22" s="31"/>
      <c r="KU22" s="31"/>
      <c r="KV22" s="31"/>
      <c r="KW22" s="31"/>
      <c r="KX22" s="31"/>
      <c r="KY22" s="31"/>
      <c r="KZ22" s="31"/>
      <c r="LA22" s="31"/>
      <c r="LB22" s="31"/>
      <c r="LC22" s="31"/>
      <c r="LD22" s="31"/>
      <c r="LE22" s="31"/>
      <c r="LF22" s="31"/>
      <c r="LG22" s="31"/>
      <c r="LH22" s="31"/>
      <c r="LI22" s="31"/>
      <c r="LJ22" s="31"/>
      <c r="LK22" s="31"/>
      <c r="LL22" s="31"/>
      <c r="LM22" s="31"/>
      <c r="LN22" s="31"/>
      <c r="LO22" s="31"/>
      <c r="LP22" s="31"/>
      <c r="LQ22" s="31"/>
      <c r="LR22" s="31"/>
      <c r="LS22" s="31"/>
      <c r="LT22" s="31"/>
      <c r="LU22" s="31"/>
      <c r="LV22" s="31"/>
    </row>
    <row r="23" spans="1:334" s="29" customFormat="1" ht="35.25" customHeight="1" x14ac:dyDescent="0.25">
      <c r="A23" s="59" t="s">
        <v>25</v>
      </c>
      <c r="B23" s="34" t="s">
        <v>61</v>
      </c>
      <c r="C23" s="34" t="s">
        <v>138</v>
      </c>
      <c r="D23" s="33" t="s">
        <v>64</v>
      </c>
      <c r="E23" s="35">
        <v>41059</v>
      </c>
      <c r="F23" s="34" t="s">
        <v>84</v>
      </c>
      <c r="G23" s="36">
        <v>368135</v>
      </c>
      <c r="H23" s="33" t="s">
        <v>78</v>
      </c>
      <c r="I23" s="33" t="s">
        <v>54</v>
      </c>
      <c r="J23" s="33"/>
      <c r="K23" s="83" t="s">
        <v>212</v>
      </c>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c r="IW23" s="31"/>
      <c r="IX23" s="31"/>
      <c r="IY23" s="31"/>
      <c r="IZ23" s="31"/>
      <c r="JA23" s="31"/>
      <c r="JB23" s="31"/>
      <c r="JC23" s="31"/>
      <c r="JD23" s="31"/>
      <c r="JE23" s="31"/>
      <c r="JF23" s="31"/>
      <c r="JG23" s="31"/>
      <c r="JH23" s="31"/>
      <c r="JI23" s="31"/>
      <c r="JJ23" s="31"/>
      <c r="JK23" s="31"/>
      <c r="JL23" s="31"/>
      <c r="JM23" s="31"/>
      <c r="JN23" s="31"/>
      <c r="JO23" s="31"/>
      <c r="JP23" s="31"/>
      <c r="JQ23" s="31"/>
      <c r="JR23" s="31"/>
      <c r="JS23" s="31"/>
      <c r="JT23" s="31"/>
      <c r="JU23" s="31"/>
      <c r="JV23" s="31"/>
      <c r="JW23" s="31"/>
      <c r="JX23" s="31"/>
      <c r="JY23" s="31"/>
      <c r="JZ23" s="31"/>
      <c r="KA23" s="31"/>
      <c r="KB23" s="31"/>
      <c r="KC23" s="31"/>
      <c r="KD23" s="31"/>
      <c r="KE23" s="31"/>
      <c r="KF23" s="31"/>
      <c r="KG23" s="31"/>
      <c r="KH23" s="31"/>
      <c r="KI23" s="31"/>
      <c r="KJ23" s="31"/>
      <c r="KK23" s="31"/>
      <c r="KL23" s="31"/>
      <c r="KM23" s="31"/>
      <c r="KN23" s="31"/>
      <c r="KO23" s="31"/>
      <c r="KP23" s="31"/>
      <c r="KQ23" s="31"/>
      <c r="KR23" s="31"/>
      <c r="KS23" s="31"/>
      <c r="KT23" s="31"/>
      <c r="KU23" s="31"/>
      <c r="KV23" s="31"/>
      <c r="KW23" s="31"/>
      <c r="KX23" s="31"/>
      <c r="KY23" s="31"/>
      <c r="KZ23" s="31"/>
      <c r="LA23" s="31"/>
      <c r="LB23" s="31"/>
      <c r="LC23" s="31"/>
      <c r="LD23" s="31"/>
      <c r="LE23" s="31"/>
      <c r="LF23" s="31"/>
      <c r="LG23" s="31"/>
      <c r="LH23" s="31"/>
      <c r="LI23" s="31"/>
      <c r="LJ23" s="31"/>
      <c r="LK23" s="31"/>
      <c r="LL23" s="31"/>
      <c r="LM23" s="31"/>
      <c r="LN23" s="31"/>
      <c r="LO23" s="31"/>
      <c r="LP23" s="31"/>
      <c r="LQ23" s="31"/>
      <c r="LR23" s="31"/>
      <c r="LS23" s="31"/>
      <c r="LT23" s="31"/>
      <c r="LU23" s="31"/>
      <c r="LV23" s="31"/>
    </row>
    <row r="24" spans="1:334" ht="35.25" customHeight="1" x14ac:dyDescent="0.25">
      <c r="A24" s="62" t="s">
        <v>29</v>
      </c>
      <c r="B24" s="4" t="s">
        <v>59</v>
      </c>
      <c r="C24" s="4" t="s">
        <v>57</v>
      </c>
      <c r="D24" s="2" t="s">
        <v>67</v>
      </c>
      <c r="E24" s="6">
        <v>41100</v>
      </c>
      <c r="F24" s="9" t="s">
        <v>12</v>
      </c>
      <c r="G24" s="7">
        <v>151300</v>
      </c>
      <c r="H24" s="1" t="s">
        <v>77</v>
      </c>
      <c r="I24" s="2" t="s">
        <v>130</v>
      </c>
      <c r="J24" s="2"/>
      <c r="K24" s="83" t="s">
        <v>213</v>
      </c>
    </row>
    <row r="25" spans="1:334" s="29" customFormat="1" x14ac:dyDescent="0.25">
      <c r="A25" s="59" t="s">
        <v>25</v>
      </c>
      <c r="B25" s="34" t="s">
        <v>50</v>
      </c>
      <c r="C25" s="34" t="s">
        <v>144</v>
      </c>
      <c r="D25" s="33" t="s">
        <v>182</v>
      </c>
      <c r="E25" s="35">
        <v>41015</v>
      </c>
      <c r="F25" s="34" t="s">
        <v>14</v>
      </c>
      <c r="G25" s="36">
        <v>43650</v>
      </c>
      <c r="H25" s="33" t="s">
        <v>77</v>
      </c>
      <c r="I25" s="33" t="s">
        <v>133</v>
      </c>
      <c r="J25" s="33"/>
      <c r="K25" s="83" t="s">
        <v>214</v>
      </c>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c r="IR25" s="31"/>
      <c r="IS25" s="31"/>
      <c r="IT25" s="31"/>
      <c r="IU25" s="31"/>
      <c r="IV25" s="31"/>
      <c r="IW25" s="31"/>
      <c r="IX25" s="31"/>
      <c r="IY25" s="31"/>
      <c r="IZ25" s="31"/>
      <c r="JA25" s="31"/>
      <c r="JB25" s="31"/>
      <c r="JC25" s="31"/>
      <c r="JD25" s="31"/>
      <c r="JE25" s="31"/>
      <c r="JF25" s="31"/>
      <c r="JG25" s="31"/>
      <c r="JH25" s="31"/>
      <c r="JI25" s="31"/>
      <c r="JJ25" s="31"/>
      <c r="JK25" s="31"/>
      <c r="JL25" s="31"/>
      <c r="JM25" s="31"/>
      <c r="JN25" s="31"/>
      <c r="JO25" s="31"/>
      <c r="JP25" s="31"/>
      <c r="JQ25" s="31"/>
      <c r="JR25" s="31"/>
      <c r="JS25" s="31"/>
      <c r="JT25" s="31"/>
      <c r="JU25" s="31"/>
      <c r="JV25" s="31"/>
      <c r="JW25" s="31"/>
      <c r="JX25" s="31"/>
      <c r="JY25" s="31"/>
      <c r="JZ25" s="31"/>
      <c r="KA25" s="31"/>
      <c r="KB25" s="31"/>
      <c r="KC25" s="31"/>
      <c r="KD25" s="31"/>
      <c r="KE25" s="31"/>
      <c r="KF25" s="31"/>
      <c r="KG25" s="31"/>
      <c r="KH25" s="31"/>
      <c r="KI25" s="31"/>
      <c r="KJ25" s="31"/>
      <c r="KK25" s="31"/>
      <c r="KL25" s="31"/>
      <c r="KM25" s="31"/>
      <c r="KN25" s="31"/>
      <c r="KO25" s="31"/>
      <c r="KP25" s="31"/>
      <c r="KQ25" s="31"/>
      <c r="KR25" s="31"/>
      <c r="KS25" s="31"/>
      <c r="KT25" s="31"/>
      <c r="KU25" s="31"/>
      <c r="KV25" s="31"/>
      <c r="KW25" s="31"/>
      <c r="KX25" s="31"/>
      <c r="KY25" s="31"/>
      <c r="KZ25" s="31"/>
      <c r="LA25" s="31"/>
      <c r="LB25" s="31"/>
      <c r="LC25" s="31"/>
      <c r="LD25" s="31"/>
      <c r="LE25" s="31"/>
      <c r="LF25" s="31"/>
      <c r="LG25" s="31"/>
      <c r="LH25" s="31"/>
      <c r="LI25" s="31"/>
      <c r="LJ25" s="31"/>
      <c r="LK25" s="31"/>
      <c r="LL25" s="31"/>
      <c r="LM25" s="31"/>
      <c r="LN25" s="31"/>
      <c r="LO25" s="31"/>
      <c r="LP25" s="31"/>
      <c r="LQ25" s="31"/>
      <c r="LR25" s="31"/>
      <c r="LS25" s="31"/>
      <c r="LT25" s="31"/>
      <c r="LU25" s="31"/>
      <c r="LV25" s="31"/>
    </row>
    <row r="26" spans="1:334" s="29" customFormat="1" ht="30" x14ac:dyDescent="0.25">
      <c r="A26" s="59" t="s">
        <v>25</v>
      </c>
      <c r="B26" s="34" t="s">
        <v>94</v>
      </c>
      <c r="C26" s="34" t="s">
        <v>162</v>
      </c>
      <c r="D26" s="33" t="s">
        <v>180</v>
      </c>
      <c r="E26" s="35">
        <v>41061</v>
      </c>
      <c r="F26" s="34" t="s">
        <v>11</v>
      </c>
      <c r="G26" s="42">
        <v>624161</v>
      </c>
      <c r="H26" s="33" t="s">
        <v>77</v>
      </c>
      <c r="I26" s="33" t="s">
        <v>99</v>
      </c>
      <c r="J26" s="33"/>
      <c r="K26" s="85" t="s">
        <v>215</v>
      </c>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c r="IV26" s="31"/>
      <c r="IW26" s="31"/>
      <c r="IX26" s="31"/>
      <c r="IY26" s="31"/>
      <c r="IZ26" s="31"/>
      <c r="JA26" s="31"/>
      <c r="JB26" s="31"/>
      <c r="JC26" s="31"/>
      <c r="JD26" s="31"/>
      <c r="JE26" s="31"/>
      <c r="JF26" s="31"/>
      <c r="JG26" s="31"/>
      <c r="JH26" s="31"/>
      <c r="JI26" s="31"/>
      <c r="JJ26" s="31"/>
      <c r="JK26" s="31"/>
      <c r="JL26" s="31"/>
      <c r="JM26" s="31"/>
      <c r="JN26" s="31"/>
      <c r="JO26" s="31"/>
      <c r="JP26" s="31"/>
      <c r="JQ26" s="31"/>
      <c r="JR26" s="31"/>
      <c r="JS26" s="31"/>
      <c r="JT26" s="31"/>
      <c r="JU26" s="31"/>
      <c r="JV26" s="31"/>
      <c r="JW26" s="31"/>
      <c r="JX26" s="31"/>
      <c r="JY26" s="31"/>
      <c r="JZ26" s="31"/>
      <c r="KA26" s="31"/>
      <c r="KB26" s="31"/>
      <c r="KC26" s="31"/>
      <c r="KD26" s="31"/>
      <c r="KE26" s="31"/>
      <c r="KF26" s="31"/>
      <c r="KG26" s="31"/>
      <c r="KH26" s="31"/>
      <c r="KI26" s="31"/>
      <c r="KJ26" s="31"/>
      <c r="KK26" s="31"/>
      <c r="KL26" s="31"/>
      <c r="KM26" s="31"/>
      <c r="KN26" s="31"/>
      <c r="KO26" s="31"/>
      <c r="KP26" s="31"/>
      <c r="KQ26" s="31"/>
      <c r="KR26" s="31"/>
      <c r="KS26" s="31"/>
      <c r="KT26" s="31"/>
      <c r="KU26" s="31"/>
      <c r="KV26" s="31"/>
      <c r="KW26" s="31"/>
      <c r="KX26" s="31"/>
      <c r="KY26" s="31"/>
      <c r="KZ26" s="31"/>
      <c r="LA26" s="31"/>
      <c r="LB26" s="31"/>
      <c r="LC26" s="31"/>
      <c r="LD26" s="31"/>
      <c r="LE26" s="31"/>
      <c r="LF26" s="31"/>
      <c r="LG26" s="31"/>
      <c r="LH26" s="31"/>
      <c r="LI26" s="31"/>
      <c r="LJ26" s="31"/>
      <c r="LK26" s="31"/>
      <c r="LL26" s="31"/>
      <c r="LM26" s="31"/>
      <c r="LN26" s="31"/>
      <c r="LO26" s="31"/>
      <c r="LP26" s="31"/>
      <c r="LQ26" s="31"/>
      <c r="LR26" s="31"/>
      <c r="LS26" s="31"/>
      <c r="LT26" s="31"/>
      <c r="LU26" s="31"/>
      <c r="LV26" s="31"/>
    </row>
    <row r="27" spans="1:334" s="29" customFormat="1" ht="30" x14ac:dyDescent="0.25">
      <c r="A27" s="64" t="s">
        <v>108</v>
      </c>
      <c r="B27" s="34" t="s">
        <v>116</v>
      </c>
      <c r="C27" s="34" t="s">
        <v>175</v>
      </c>
      <c r="D27" s="33" t="s">
        <v>180</v>
      </c>
      <c r="E27" s="48">
        <v>41262</v>
      </c>
      <c r="F27" s="34" t="s">
        <v>11</v>
      </c>
      <c r="G27" s="47">
        <v>88105</v>
      </c>
      <c r="H27" s="34" t="s">
        <v>77</v>
      </c>
      <c r="I27" s="34" t="s">
        <v>105</v>
      </c>
      <c r="J27" s="34"/>
      <c r="K27" s="86" t="s">
        <v>216</v>
      </c>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c r="GR27" s="31"/>
      <c r="GS27" s="31"/>
      <c r="GT27" s="31"/>
      <c r="GU27" s="31"/>
      <c r="GV27" s="31"/>
      <c r="GW27" s="31"/>
      <c r="GX27" s="31"/>
      <c r="GY27" s="31"/>
      <c r="GZ27" s="31"/>
      <c r="HA27" s="31"/>
      <c r="HB27" s="31"/>
      <c r="HC27" s="31"/>
      <c r="HD27" s="31"/>
      <c r="HE27" s="31"/>
      <c r="HF27" s="31"/>
      <c r="HG27" s="31"/>
      <c r="HH27" s="31"/>
      <c r="HI27" s="31"/>
      <c r="HJ27" s="31"/>
      <c r="HK27" s="31"/>
      <c r="HL27" s="31"/>
      <c r="HM27" s="31"/>
      <c r="HN27" s="31"/>
      <c r="HO27" s="31"/>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c r="IN27" s="31"/>
      <c r="IO27" s="31"/>
      <c r="IP27" s="31"/>
      <c r="IQ27" s="31"/>
      <c r="IR27" s="31"/>
      <c r="IS27" s="31"/>
      <c r="IT27" s="31"/>
      <c r="IU27" s="31"/>
      <c r="IV27" s="31"/>
      <c r="IW27" s="31"/>
      <c r="IX27" s="31"/>
      <c r="IY27" s="31"/>
      <c r="IZ27" s="31"/>
      <c r="JA27" s="31"/>
      <c r="JB27" s="31"/>
      <c r="JC27" s="31"/>
      <c r="JD27" s="31"/>
      <c r="JE27" s="31"/>
      <c r="JF27" s="31"/>
      <c r="JG27" s="31"/>
      <c r="JH27" s="31"/>
      <c r="JI27" s="31"/>
      <c r="JJ27" s="31"/>
      <c r="JK27" s="31"/>
      <c r="JL27" s="31"/>
      <c r="JM27" s="31"/>
      <c r="JN27" s="31"/>
      <c r="JO27" s="31"/>
      <c r="JP27" s="31"/>
      <c r="JQ27" s="31"/>
      <c r="JR27" s="31"/>
      <c r="JS27" s="31"/>
      <c r="JT27" s="31"/>
      <c r="JU27" s="31"/>
      <c r="JV27" s="31"/>
      <c r="JW27" s="31"/>
      <c r="JX27" s="31"/>
      <c r="JY27" s="31"/>
      <c r="JZ27" s="31"/>
      <c r="KA27" s="31"/>
      <c r="KB27" s="31"/>
      <c r="KC27" s="31"/>
      <c r="KD27" s="31"/>
      <c r="KE27" s="31"/>
      <c r="KF27" s="31"/>
      <c r="KG27" s="31"/>
      <c r="KH27" s="31"/>
      <c r="KI27" s="31"/>
      <c r="KJ27" s="31"/>
      <c r="KK27" s="31"/>
      <c r="KL27" s="31"/>
      <c r="KM27" s="31"/>
      <c r="KN27" s="31"/>
      <c r="KO27" s="31"/>
      <c r="KP27" s="31"/>
      <c r="KQ27" s="31"/>
      <c r="KR27" s="31"/>
      <c r="KS27" s="31"/>
      <c r="KT27" s="31"/>
      <c r="KU27" s="31"/>
      <c r="KV27" s="31"/>
      <c r="KW27" s="31"/>
      <c r="KX27" s="31"/>
      <c r="KY27" s="31"/>
      <c r="KZ27" s="31"/>
      <c r="LA27" s="31"/>
      <c r="LB27" s="31"/>
      <c r="LC27" s="31"/>
      <c r="LD27" s="31"/>
      <c r="LE27" s="31"/>
      <c r="LF27" s="31"/>
      <c r="LG27" s="31"/>
      <c r="LH27" s="31"/>
      <c r="LI27" s="31"/>
      <c r="LJ27" s="31"/>
      <c r="LK27" s="31"/>
      <c r="LL27" s="31"/>
      <c r="LM27" s="31"/>
      <c r="LN27" s="31"/>
      <c r="LO27" s="31"/>
      <c r="LP27" s="31"/>
      <c r="LQ27" s="31"/>
      <c r="LR27" s="31"/>
      <c r="LS27" s="31"/>
      <c r="LT27" s="31"/>
      <c r="LU27" s="31"/>
      <c r="LV27" s="31"/>
    </row>
    <row r="28" spans="1:334" s="29" customFormat="1" ht="45" x14ac:dyDescent="0.25">
      <c r="A28" s="59" t="s">
        <v>19</v>
      </c>
      <c r="B28" s="34" t="s">
        <v>60</v>
      </c>
      <c r="C28" s="34" t="s">
        <v>138</v>
      </c>
      <c r="D28" s="33" t="s">
        <v>185</v>
      </c>
      <c r="E28" s="35">
        <v>40954</v>
      </c>
      <c r="F28" s="34" t="s">
        <v>11</v>
      </c>
      <c r="G28" s="36">
        <v>515000</v>
      </c>
      <c r="H28" s="33" t="s">
        <v>78</v>
      </c>
      <c r="I28" s="33" t="s">
        <v>54</v>
      </c>
      <c r="J28" s="33"/>
      <c r="K28" s="85" t="s">
        <v>217</v>
      </c>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c r="GO28" s="31"/>
      <c r="GP28" s="31"/>
      <c r="GQ28" s="31"/>
      <c r="GR28" s="31"/>
      <c r="GS28" s="31"/>
      <c r="GT28" s="31"/>
      <c r="GU28" s="31"/>
      <c r="GV28" s="31"/>
      <c r="GW28" s="31"/>
      <c r="GX28" s="31"/>
      <c r="GY28" s="31"/>
      <c r="GZ28" s="31"/>
      <c r="HA28" s="31"/>
      <c r="HB28" s="31"/>
      <c r="HC28" s="31"/>
      <c r="HD28" s="31"/>
      <c r="HE28" s="31"/>
      <c r="HF28" s="31"/>
      <c r="HG28" s="31"/>
      <c r="HH28" s="31"/>
      <c r="HI28" s="31"/>
      <c r="HJ28" s="31"/>
      <c r="HK28" s="31"/>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c r="IL28" s="31"/>
      <c r="IM28" s="31"/>
      <c r="IN28" s="31"/>
      <c r="IO28" s="31"/>
      <c r="IP28" s="31"/>
      <c r="IQ28" s="31"/>
      <c r="IR28" s="31"/>
      <c r="IS28" s="31"/>
      <c r="IT28" s="31"/>
      <c r="IU28" s="31"/>
      <c r="IV28" s="31"/>
      <c r="IW28" s="31"/>
      <c r="IX28" s="31"/>
      <c r="IY28" s="31"/>
      <c r="IZ28" s="31"/>
      <c r="JA28" s="31"/>
      <c r="JB28" s="31"/>
      <c r="JC28" s="31"/>
      <c r="JD28" s="31"/>
      <c r="JE28" s="31"/>
      <c r="JF28" s="31"/>
      <c r="JG28" s="31"/>
      <c r="JH28" s="31"/>
      <c r="JI28" s="31"/>
      <c r="JJ28" s="31"/>
      <c r="JK28" s="31"/>
      <c r="JL28" s="31"/>
      <c r="JM28" s="31"/>
      <c r="JN28" s="31"/>
      <c r="JO28" s="31"/>
      <c r="JP28" s="31"/>
      <c r="JQ28" s="31"/>
      <c r="JR28" s="31"/>
      <c r="JS28" s="31"/>
      <c r="JT28" s="31"/>
      <c r="JU28" s="31"/>
      <c r="JV28" s="31"/>
      <c r="JW28" s="31"/>
      <c r="JX28" s="31"/>
      <c r="JY28" s="31"/>
      <c r="JZ28" s="31"/>
      <c r="KA28" s="31"/>
      <c r="KB28" s="31"/>
      <c r="KC28" s="31"/>
      <c r="KD28" s="31"/>
      <c r="KE28" s="31"/>
      <c r="KF28" s="31"/>
      <c r="KG28" s="31"/>
      <c r="KH28" s="31"/>
      <c r="KI28" s="31"/>
      <c r="KJ28" s="31"/>
      <c r="KK28" s="31"/>
      <c r="KL28" s="31"/>
      <c r="KM28" s="31"/>
      <c r="KN28" s="31"/>
      <c r="KO28" s="31"/>
      <c r="KP28" s="31"/>
      <c r="KQ28" s="31"/>
      <c r="KR28" s="31"/>
      <c r="KS28" s="31"/>
      <c r="KT28" s="31"/>
      <c r="KU28" s="31"/>
      <c r="KV28" s="31"/>
      <c r="KW28" s="31"/>
      <c r="KX28" s="31"/>
      <c r="KY28" s="31"/>
      <c r="KZ28" s="31"/>
      <c r="LA28" s="31"/>
      <c r="LB28" s="31"/>
      <c r="LC28" s="31"/>
      <c r="LD28" s="31"/>
      <c r="LE28" s="31"/>
      <c r="LF28" s="31"/>
      <c r="LG28" s="31"/>
      <c r="LH28" s="31"/>
      <c r="LI28" s="31"/>
      <c r="LJ28" s="31"/>
      <c r="LK28" s="31"/>
      <c r="LL28" s="31"/>
      <c r="LM28" s="31"/>
      <c r="LN28" s="31"/>
      <c r="LO28" s="31"/>
      <c r="LP28" s="31"/>
      <c r="LQ28" s="31"/>
      <c r="LR28" s="31"/>
      <c r="LS28" s="31"/>
      <c r="LT28" s="31"/>
      <c r="LU28" s="31"/>
      <c r="LV28" s="31"/>
    </row>
    <row r="29" spans="1:334" s="29" customFormat="1" ht="45" x14ac:dyDescent="0.25">
      <c r="A29" s="59" t="s">
        <v>25</v>
      </c>
      <c r="B29" s="34" t="s">
        <v>61</v>
      </c>
      <c r="C29" s="34" t="s">
        <v>138</v>
      </c>
      <c r="D29" s="33" t="s">
        <v>185</v>
      </c>
      <c r="E29" s="35">
        <v>41059</v>
      </c>
      <c r="F29" s="34" t="s">
        <v>11</v>
      </c>
      <c r="G29" s="36">
        <v>483500</v>
      </c>
      <c r="H29" s="33" t="s">
        <v>78</v>
      </c>
      <c r="I29" s="33" t="s">
        <v>54</v>
      </c>
      <c r="J29" s="33"/>
      <c r="K29" s="85" t="s">
        <v>218</v>
      </c>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c r="IL29" s="31"/>
      <c r="IM29" s="31"/>
      <c r="IN29" s="31"/>
      <c r="IO29" s="31"/>
      <c r="IP29" s="31"/>
      <c r="IQ29" s="31"/>
      <c r="IR29" s="31"/>
      <c r="IS29" s="31"/>
      <c r="IT29" s="31"/>
      <c r="IU29" s="31"/>
      <c r="IV29" s="31"/>
      <c r="IW29" s="31"/>
      <c r="IX29" s="31"/>
      <c r="IY29" s="31"/>
      <c r="IZ29" s="31"/>
      <c r="JA29" s="31"/>
      <c r="JB29" s="31"/>
      <c r="JC29" s="31"/>
      <c r="JD29" s="31"/>
      <c r="JE29" s="31"/>
      <c r="JF29" s="31"/>
      <c r="JG29" s="31"/>
      <c r="JH29" s="31"/>
      <c r="JI29" s="31"/>
      <c r="JJ29" s="31"/>
      <c r="JK29" s="31"/>
      <c r="JL29" s="31"/>
      <c r="JM29" s="31"/>
      <c r="JN29" s="31"/>
      <c r="JO29" s="31"/>
      <c r="JP29" s="31"/>
      <c r="JQ29" s="31"/>
      <c r="JR29" s="31"/>
      <c r="JS29" s="31"/>
      <c r="JT29" s="31"/>
      <c r="JU29" s="31"/>
      <c r="JV29" s="31"/>
      <c r="JW29" s="31"/>
      <c r="JX29" s="31"/>
      <c r="JY29" s="31"/>
      <c r="JZ29" s="31"/>
      <c r="KA29" s="31"/>
      <c r="KB29" s="31"/>
      <c r="KC29" s="31"/>
      <c r="KD29" s="31"/>
      <c r="KE29" s="31"/>
      <c r="KF29" s="31"/>
      <c r="KG29" s="31"/>
      <c r="KH29" s="31"/>
      <c r="KI29" s="31"/>
      <c r="KJ29" s="31"/>
      <c r="KK29" s="31"/>
      <c r="KL29" s="31"/>
      <c r="KM29" s="31"/>
      <c r="KN29" s="31"/>
      <c r="KO29" s="31"/>
      <c r="KP29" s="31"/>
      <c r="KQ29" s="31"/>
      <c r="KR29" s="31"/>
      <c r="KS29" s="31"/>
      <c r="KT29" s="31"/>
      <c r="KU29" s="31"/>
      <c r="KV29" s="31"/>
      <c r="KW29" s="31"/>
      <c r="KX29" s="31"/>
      <c r="KY29" s="31"/>
      <c r="KZ29" s="31"/>
      <c r="LA29" s="31"/>
      <c r="LB29" s="31"/>
      <c r="LC29" s="31"/>
      <c r="LD29" s="31"/>
      <c r="LE29" s="31"/>
      <c r="LF29" s="31"/>
      <c r="LG29" s="31"/>
      <c r="LH29" s="31"/>
      <c r="LI29" s="31"/>
      <c r="LJ29" s="31"/>
      <c r="LK29" s="31"/>
      <c r="LL29" s="31"/>
      <c r="LM29" s="31"/>
      <c r="LN29" s="31"/>
      <c r="LO29" s="31"/>
      <c r="LP29" s="31"/>
      <c r="LQ29" s="31"/>
      <c r="LR29" s="31"/>
      <c r="LS29" s="31"/>
      <c r="LT29" s="31"/>
      <c r="LU29" s="31"/>
      <c r="LV29" s="31"/>
    </row>
    <row r="30" spans="1:334" ht="90" x14ac:dyDescent="0.25">
      <c r="A30" s="61" t="s">
        <v>108</v>
      </c>
      <c r="B30" s="10" t="s">
        <v>134</v>
      </c>
      <c r="C30" s="10" t="s">
        <v>121</v>
      </c>
      <c r="D30" s="4" t="s">
        <v>185</v>
      </c>
      <c r="E30" s="24">
        <v>41232</v>
      </c>
      <c r="F30" s="10" t="s">
        <v>11</v>
      </c>
      <c r="G30" s="53">
        <v>125000</v>
      </c>
      <c r="H30" s="4" t="s">
        <v>78</v>
      </c>
      <c r="I30" s="10" t="s">
        <v>21</v>
      </c>
      <c r="J30" s="18"/>
      <c r="K30" s="85" t="s">
        <v>219</v>
      </c>
    </row>
    <row r="31" spans="1:334" s="29" customFormat="1" ht="75" x14ac:dyDescent="0.25">
      <c r="A31" s="61" t="s">
        <v>108</v>
      </c>
      <c r="B31" s="10" t="s">
        <v>118</v>
      </c>
      <c r="C31" s="10" t="s">
        <v>121</v>
      </c>
      <c r="D31" s="4" t="s">
        <v>185</v>
      </c>
      <c r="E31" s="24">
        <v>41232</v>
      </c>
      <c r="F31" s="10" t="s">
        <v>11</v>
      </c>
      <c r="G31" s="53">
        <v>225000</v>
      </c>
      <c r="H31" s="4" t="s">
        <v>78</v>
      </c>
      <c r="I31" s="10" t="s">
        <v>21</v>
      </c>
      <c r="J31" s="18"/>
      <c r="K31" s="83" t="s">
        <v>220</v>
      </c>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c r="FO31" s="31"/>
      <c r="FP31" s="31"/>
      <c r="FQ31" s="31"/>
      <c r="FR31" s="31"/>
      <c r="FS31" s="31"/>
      <c r="FT31" s="31"/>
      <c r="FU31" s="31"/>
      <c r="FV31" s="31"/>
      <c r="FW31" s="31"/>
      <c r="FX31" s="31"/>
      <c r="FY31" s="31"/>
      <c r="FZ31" s="31"/>
      <c r="GA31" s="31"/>
      <c r="GB31" s="31"/>
      <c r="GC31" s="31"/>
      <c r="GD31" s="31"/>
      <c r="GE31" s="31"/>
      <c r="GF31" s="31"/>
      <c r="GG31" s="31"/>
      <c r="GH31" s="31"/>
      <c r="GI31" s="31"/>
      <c r="GJ31" s="31"/>
      <c r="GK31" s="31"/>
      <c r="GL31" s="31"/>
      <c r="GM31" s="31"/>
      <c r="GN31" s="31"/>
      <c r="GO31" s="31"/>
      <c r="GP31" s="31"/>
      <c r="GQ31" s="31"/>
      <c r="GR31" s="31"/>
      <c r="GS31" s="31"/>
      <c r="GT31" s="31"/>
      <c r="GU31" s="31"/>
      <c r="GV31" s="31"/>
      <c r="GW31" s="31"/>
      <c r="GX31" s="31"/>
      <c r="GY31" s="31"/>
      <c r="GZ31" s="31"/>
      <c r="HA31" s="31"/>
      <c r="HB31" s="31"/>
      <c r="HC31" s="31"/>
      <c r="HD31" s="31"/>
      <c r="HE31" s="31"/>
      <c r="HF31" s="31"/>
      <c r="HG31" s="31"/>
      <c r="HH31" s="31"/>
      <c r="HI31" s="31"/>
      <c r="HJ31" s="31"/>
      <c r="HK31" s="31"/>
      <c r="HL31" s="31"/>
      <c r="HM31" s="31"/>
      <c r="HN31" s="31"/>
      <c r="HO31" s="31"/>
      <c r="HP31" s="31"/>
      <c r="HQ31" s="31"/>
      <c r="HR31" s="31"/>
      <c r="HS31" s="31"/>
      <c r="HT31" s="31"/>
      <c r="HU31" s="31"/>
      <c r="HV31" s="31"/>
      <c r="HW31" s="31"/>
      <c r="HX31" s="31"/>
      <c r="HY31" s="31"/>
      <c r="HZ31" s="31"/>
      <c r="IA31" s="31"/>
      <c r="IB31" s="31"/>
      <c r="IC31" s="31"/>
      <c r="ID31" s="31"/>
      <c r="IE31" s="31"/>
      <c r="IF31" s="31"/>
      <c r="IG31" s="31"/>
      <c r="IH31" s="31"/>
      <c r="II31" s="31"/>
      <c r="IJ31" s="31"/>
      <c r="IK31" s="31"/>
      <c r="IL31" s="31"/>
      <c r="IM31" s="31"/>
      <c r="IN31" s="31"/>
      <c r="IO31" s="31"/>
      <c r="IP31" s="31"/>
      <c r="IQ31" s="31"/>
      <c r="IR31" s="31"/>
      <c r="IS31" s="31"/>
      <c r="IT31" s="31"/>
      <c r="IU31" s="31"/>
      <c r="IV31" s="31"/>
      <c r="IW31" s="31"/>
      <c r="IX31" s="31"/>
      <c r="IY31" s="31"/>
      <c r="IZ31" s="31"/>
      <c r="JA31" s="31"/>
      <c r="JB31" s="31"/>
      <c r="JC31" s="31"/>
      <c r="JD31" s="31"/>
      <c r="JE31" s="31"/>
      <c r="JF31" s="31"/>
      <c r="JG31" s="31"/>
      <c r="JH31" s="31"/>
      <c r="JI31" s="31"/>
      <c r="JJ31" s="31"/>
      <c r="JK31" s="31"/>
      <c r="JL31" s="31"/>
      <c r="JM31" s="31"/>
      <c r="JN31" s="31"/>
      <c r="JO31" s="31"/>
      <c r="JP31" s="31"/>
      <c r="JQ31" s="31"/>
      <c r="JR31" s="31"/>
      <c r="JS31" s="31"/>
      <c r="JT31" s="31"/>
      <c r="JU31" s="31"/>
      <c r="JV31" s="31"/>
      <c r="JW31" s="31"/>
      <c r="JX31" s="31"/>
      <c r="JY31" s="31"/>
      <c r="JZ31" s="31"/>
      <c r="KA31" s="31"/>
      <c r="KB31" s="31"/>
      <c r="KC31" s="31"/>
      <c r="KD31" s="31"/>
      <c r="KE31" s="31"/>
      <c r="KF31" s="31"/>
      <c r="KG31" s="31"/>
      <c r="KH31" s="31"/>
      <c r="KI31" s="31"/>
      <c r="KJ31" s="31"/>
      <c r="KK31" s="31"/>
      <c r="KL31" s="31"/>
      <c r="KM31" s="31"/>
      <c r="KN31" s="31"/>
      <c r="KO31" s="31"/>
      <c r="KP31" s="31"/>
      <c r="KQ31" s="31"/>
      <c r="KR31" s="31"/>
      <c r="KS31" s="31"/>
      <c r="KT31" s="31"/>
      <c r="KU31" s="31"/>
      <c r="KV31" s="31"/>
      <c r="KW31" s="31"/>
      <c r="KX31" s="31"/>
      <c r="KY31" s="31"/>
      <c r="KZ31" s="31"/>
      <c r="LA31" s="31"/>
      <c r="LB31" s="31"/>
      <c r="LC31" s="31"/>
      <c r="LD31" s="31"/>
      <c r="LE31" s="31"/>
      <c r="LF31" s="31"/>
      <c r="LG31" s="31"/>
      <c r="LH31" s="31"/>
      <c r="LI31" s="31"/>
      <c r="LJ31" s="31"/>
      <c r="LK31" s="31"/>
      <c r="LL31" s="31"/>
      <c r="LM31" s="31"/>
      <c r="LN31" s="31"/>
      <c r="LO31" s="31"/>
      <c r="LP31" s="31"/>
      <c r="LQ31" s="31"/>
      <c r="LR31" s="31"/>
      <c r="LS31" s="31"/>
      <c r="LT31" s="31"/>
      <c r="LU31" s="31"/>
      <c r="LV31" s="31"/>
    </row>
    <row r="32" spans="1:334" s="29" customFormat="1" ht="90" x14ac:dyDescent="0.25">
      <c r="A32" s="61" t="s">
        <v>108</v>
      </c>
      <c r="B32" s="10" t="s">
        <v>119</v>
      </c>
      <c r="C32" s="10" t="s">
        <v>121</v>
      </c>
      <c r="D32" s="4" t="s">
        <v>185</v>
      </c>
      <c r="E32" s="24">
        <v>41232</v>
      </c>
      <c r="F32" s="10" t="s">
        <v>11</v>
      </c>
      <c r="G32" s="53">
        <v>140000</v>
      </c>
      <c r="H32" s="4" t="s">
        <v>78</v>
      </c>
      <c r="I32" s="10" t="s">
        <v>21</v>
      </c>
      <c r="J32" s="18"/>
      <c r="K32" s="83" t="s">
        <v>221</v>
      </c>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c r="FP32" s="31"/>
      <c r="FQ32" s="31"/>
      <c r="FR32" s="31"/>
      <c r="FS32" s="31"/>
      <c r="FT32" s="31"/>
      <c r="FU32" s="31"/>
      <c r="FV32" s="31"/>
      <c r="FW32" s="31"/>
      <c r="FX32" s="31"/>
      <c r="FY32" s="31"/>
      <c r="FZ32" s="31"/>
      <c r="GA32" s="31"/>
      <c r="GB32" s="31"/>
      <c r="GC32" s="31"/>
      <c r="GD32" s="31"/>
      <c r="GE32" s="31"/>
      <c r="GF32" s="31"/>
      <c r="GG32" s="31"/>
      <c r="GH32" s="31"/>
      <c r="GI32" s="31"/>
      <c r="GJ32" s="31"/>
      <c r="GK32" s="31"/>
      <c r="GL32" s="31"/>
      <c r="GM32" s="31"/>
      <c r="GN32" s="31"/>
      <c r="GO32" s="31"/>
      <c r="GP32" s="31"/>
      <c r="GQ32" s="31"/>
      <c r="GR32" s="31"/>
      <c r="GS32" s="31"/>
      <c r="GT32" s="31"/>
      <c r="GU32" s="31"/>
      <c r="GV32" s="31"/>
      <c r="GW32" s="31"/>
      <c r="GX32" s="31"/>
      <c r="GY32" s="31"/>
      <c r="GZ32" s="31"/>
      <c r="HA32" s="31"/>
      <c r="HB32" s="31"/>
      <c r="HC32" s="31"/>
      <c r="HD32" s="31"/>
      <c r="HE32" s="31"/>
      <c r="HF32" s="31"/>
      <c r="HG32" s="31"/>
      <c r="HH32" s="31"/>
      <c r="HI32" s="31"/>
      <c r="HJ32" s="31"/>
      <c r="HK32" s="31"/>
      <c r="HL32" s="31"/>
      <c r="HM32" s="31"/>
      <c r="HN32" s="31"/>
      <c r="HO32" s="31"/>
      <c r="HP32" s="31"/>
      <c r="HQ32" s="31"/>
      <c r="HR32" s="31"/>
      <c r="HS32" s="31"/>
      <c r="HT32" s="31"/>
      <c r="HU32" s="31"/>
      <c r="HV32" s="31"/>
      <c r="HW32" s="31"/>
      <c r="HX32" s="31"/>
      <c r="HY32" s="31"/>
      <c r="HZ32" s="31"/>
      <c r="IA32" s="31"/>
      <c r="IB32" s="31"/>
      <c r="IC32" s="31"/>
      <c r="ID32" s="31"/>
      <c r="IE32" s="31"/>
      <c r="IF32" s="31"/>
      <c r="IG32" s="31"/>
      <c r="IH32" s="31"/>
      <c r="II32" s="31"/>
      <c r="IJ32" s="31"/>
      <c r="IK32" s="31"/>
      <c r="IL32" s="31"/>
      <c r="IM32" s="31"/>
      <c r="IN32" s="31"/>
      <c r="IO32" s="31"/>
      <c r="IP32" s="31"/>
      <c r="IQ32" s="31"/>
      <c r="IR32" s="31"/>
      <c r="IS32" s="31"/>
      <c r="IT32" s="31"/>
      <c r="IU32" s="31"/>
      <c r="IV32" s="31"/>
      <c r="IW32" s="31"/>
      <c r="IX32" s="31"/>
      <c r="IY32" s="31"/>
      <c r="IZ32" s="31"/>
      <c r="JA32" s="31"/>
      <c r="JB32" s="31"/>
      <c r="JC32" s="31"/>
      <c r="JD32" s="31"/>
      <c r="JE32" s="31"/>
      <c r="JF32" s="31"/>
      <c r="JG32" s="31"/>
      <c r="JH32" s="31"/>
      <c r="JI32" s="31"/>
      <c r="JJ32" s="31"/>
      <c r="JK32" s="31"/>
      <c r="JL32" s="31"/>
      <c r="JM32" s="31"/>
      <c r="JN32" s="31"/>
      <c r="JO32" s="31"/>
      <c r="JP32" s="31"/>
      <c r="JQ32" s="31"/>
      <c r="JR32" s="31"/>
      <c r="JS32" s="31"/>
      <c r="JT32" s="31"/>
      <c r="JU32" s="31"/>
      <c r="JV32" s="31"/>
      <c r="JW32" s="31"/>
      <c r="JX32" s="31"/>
      <c r="JY32" s="31"/>
      <c r="JZ32" s="31"/>
      <c r="KA32" s="31"/>
      <c r="KB32" s="31"/>
      <c r="KC32" s="31"/>
      <c r="KD32" s="31"/>
      <c r="KE32" s="31"/>
      <c r="KF32" s="31"/>
      <c r="KG32" s="31"/>
      <c r="KH32" s="31"/>
      <c r="KI32" s="31"/>
      <c r="KJ32" s="31"/>
      <c r="KK32" s="31"/>
      <c r="KL32" s="31"/>
      <c r="KM32" s="31"/>
      <c r="KN32" s="31"/>
      <c r="KO32" s="31"/>
      <c r="KP32" s="31"/>
      <c r="KQ32" s="31"/>
      <c r="KR32" s="31"/>
      <c r="KS32" s="31"/>
      <c r="KT32" s="31"/>
      <c r="KU32" s="31"/>
      <c r="KV32" s="31"/>
      <c r="KW32" s="31"/>
      <c r="KX32" s="31"/>
      <c r="KY32" s="31"/>
      <c r="KZ32" s="31"/>
      <c r="LA32" s="31"/>
      <c r="LB32" s="31"/>
      <c r="LC32" s="31"/>
      <c r="LD32" s="31"/>
      <c r="LE32" s="31"/>
      <c r="LF32" s="31"/>
      <c r="LG32" s="31"/>
      <c r="LH32" s="31"/>
      <c r="LI32" s="31"/>
      <c r="LJ32" s="31"/>
      <c r="LK32" s="31"/>
      <c r="LL32" s="31"/>
      <c r="LM32" s="31"/>
      <c r="LN32" s="31"/>
      <c r="LO32" s="31"/>
      <c r="LP32" s="31"/>
      <c r="LQ32" s="31"/>
      <c r="LR32" s="31"/>
      <c r="LS32" s="31"/>
      <c r="LT32" s="31"/>
      <c r="LU32" s="31"/>
      <c r="LV32" s="31"/>
    </row>
    <row r="33" spans="1:334" s="29" customFormat="1" ht="51" customHeight="1" x14ac:dyDescent="0.25">
      <c r="A33" s="62" t="s">
        <v>19</v>
      </c>
      <c r="B33" s="4" t="s">
        <v>20</v>
      </c>
      <c r="C33" s="4" t="s">
        <v>87</v>
      </c>
      <c r="D33" s="2" t="s">
        <v>179</v>
      </c>
      <c r="E33" s="6">
        <v>40909</v>
      </c>
      <c r="F33" s="9" t="s">
        <v>6</v>
      </c>
      <c r="G33" s="7">
        <v>496000</v>
      </c>
      <c r="H33" s="1" t="s">
        <v>77</v>
      </c>
      <c r="I33" s="2" t="s">
        <v>21</v>
      </c>
      <c r="J33" s="2"/>
      <c r="K33" s="85" t="s">
        <v>222</v>
      </c>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c r="IN33" s="31"/>
      <c r="IO33" s="31"/>
      <c r="IP33" s="31"/>
      <c r="IQ33" s="31"/>
      <c r="IR33" s="31"/>
      <c r="IS33" s="31"/>
      <c r="IT33" s="31"/>
      <c r="IU33" s="31"/>
      <c r="IV33" s="31"/>
      <c r="IW33" s="31"/>
      <c r="IX33" s="31"/>
      <c r="IY33" s="31"/>
      <c r="IZ33" s="31"/>
      <c r="JA33" s="31"/>
      <c r="JB33" s="31"/>
      <c r="JC33" s="31"/>
      <c r="JD33" s="31"/>
      <c r="JE33" s="31"/>
      <c r="JF33" s="31"/>
      <c r="JG33" s="31"/>
      <c r="JH33" s="31"/>
      <c r="JI33" s="31"/>
      <c r="JJ33" s="31"/>
      <c r="JK33" s="31"/>
      <c r="JL33" s="31"/>
      <c r="JM33" s="31"/>
      <c r="JN33" s="31"/>
      <c r="JO33" s="31"/>
      <c r="JP33" s="31"/>
      <c r="JQ33" s="31"/>
      <c r="JR33" s="31"/>
      <c r="JS33" s="31"/>
      <c r="JT33" s="31"/>
      <c r="JU33" s="31"/>
      <c r="JV33" s="31"/>
      <c r="JW33" s="31"/>
      <c r="JX33" s="31"/>
      <c r="JY33" s="31"/>
      <c r="JZ33" s="31"/>
      <c r="KA33" s="31"/>
      <c r="KB33" s="31"/>
      <c r="KC33" s="31"/>
      <c r="KD33" s="31"/>
      <c r="KE33" s="31"/>
      <c r="KF33" s="31"/>
      <c r="KG33" s="31"/>
      <c r="KH33" s="31"/>
      <c r="KI33" s="31"/>
      <c r="KJ33" s="31"/>
      <c r="KK33" s="31"/>
      <c r="KL33" s="31"/>
      <c r="KM33" s="31"/>
      <c r="KN33" s="31"/>
      <c r="KO33" s="31"/>
      <c r="KP33" s="31"/>
      <c r="KQ33" s="31"/>
      <c r="KR33" s="31"/>
      <c r="KS33" s="31"/>
      <c r="KT33" s="31"/>
      <c r="KU33" s="31"/>
      <c r="KV33" s="31"/>
      <c r="KW33" s="31"/>
      <c r="KX33" s="31"/>
      <c r="KY33" s="31"/>
      <c r="KZ33" s="31"/>
      <c r="LA33" s="31"/>
      <c r="LB33" s="31"/>
      <c r="LC33" s="31"/>
      <c r="LD33" s="31"/>
      <c r="LE33" s="31"/>
      <c r="LF33" s="31"/>
      <c r="LG33" s="31"/>
      <c r="LH33" s="31"/>
      <c r="LI33" s="31"/>
      <c r="LJ33" s="31"/>
      <c r="LK33" s="31"/>
      <c r="LL33" s="31"/>
      <c r="LM33" s="31"/>
      <c r="LN33" s="31"/>
      <c r="LO33" s="31"/>
      <c r="LP33" s="31"/>
      <c r="LQ33" s="31"/>
      <c r="LR33" s="31"/>
      <c r="LS33" s="31"/>
      <c r="LT33" s="31"/>
      <c r="LU33" s="31"/>
      <c r="LV33" s="31"/>
    </row>
    <row r="34" spans="1:334" s="29" customFormat="1" ht="30" x14ac:dyDescent="0.25">
      <c r="A34" s="59" t="s">
        <v>29</v>
      </c>
      <c r="B34" s="34" t="s">
        <v>30</v>
      </c>
      <c r="C34" s="67" t="s">
        <v>164</v>
      </c>
      <c r="D34" s="33" t="s">
        <v>179</v>
      </c>
      <c r="E34" s="35">
        <v>41091</v>
      </c>
      <c r="F34" s="34" t="s">
        <v>6</v>
      </c>
      <c r="G34" s="42">
        <v>310000</v>
      </c>
      <c r="H34" s="33" t="s">
        <v>77</v>
      </c>
      <c r="I34" s="33" t="s">
        <v>131</v>
      </c>
      <c r="J34" s="33"/>
      <c r="K34" s="86" t="s">
        <v>223</v>
      </c>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c r="HC34" s="31"/>
      <c r="HD34" s="31"/>
      <c r="HE34" s="31"/>
      <c r="HF34" s="31"/>
      <c r="HG34" s="31"/>
      <c r="HH34" s="31"/>
      <c r="HI34" s="31"/>
      <c r="HJ34" s="31"/>
      <c r="HK34" s="31"/>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c r="IJ34" s="31"/>
      <c r="IK34" s="31"/>
      <c r="IL34" s="31"/>
      <c r="IM34" s="31"/>
      <c r="IN34" s="31"/>
      <c r="IO34" s="31"/>
      <c r="IP34" s="31"/>
      <c r="IQ34" s="31"/>
      <c r="IR34" s="31"/>
      <c r="IS34" s="31"/>
      <c r="IT34" s="31"/>
      <c r="IU34" s="31"/>
      <c r="IV34" s="31"/>
      <c r="IW34" s="31"/>
      <c r="IX34" s="31"/>
      <c r="IY34" s="31"/>
      <c r="IZ34" s="31"/>
      <c r="JA34" s="31"/>
      <c r="JB34" s="31"/>
      <c r="JC34" s="31"/>
      <c r="JD34" s="31"/>
      <c r="JE34" s="31"/>
      <c r="JF34" s="31"/>
      <c r="JG34" s="31"/>
      <c r="JH34" s="31"/>
      <c r="JI34" s="31"/>
      <c r="JJ34" s="31"/>
      <c r="JK34" s="31"/>
      <c r="JL34" s="31"/>
      <c r="JM34" s="31"/>
      <c r="JN34" s="31"/>
      <c r="JO34" s="31"/>
      <c r="JP34" s="31"/>
      <c r="JQ34" s="31"/>
      <c r="JR34" s="31"/>
      <c r="JS34" s="31"/>
      <c r="JT34" s="31"/>
      <c r="JU34" s="31"/>
      <c r="JV34" s="31"/>
      <c r="JW34" s="31"/>
      <c r="JX34" s="31"/>
      <c r="JY34" s="31"/>
      <c r="JZ34" s="31"/>
      <c r="KA34" s="31"/>
      <c r="KB34" s="31"/>
      <c r="KC34" s="31"/>
      <c r="KD34" s="31"/>
      <c r="KE34" s="31"/>
      <c r="KF34" s="31"/>
      <c r="KG34" s="31"/>
      <c r="KH34" s="31"/>
      <c r="KI34" s="31"/>
      <c r="KJ34" s="31"/>
      <c r="KK34" s="31"/>
      <c r="KL34" s="31"/>
      <c r="KM34" s="31"/>
      <c r="KN34" s="31"/>
      <c r="KO34" s="31"/>
      <c r="KP34" s="31"/>
      <c r="KQ34" s="31"/>
      <c r="KR34" s="31"/>
      <c r="KS34" s="31"/>
      <c r="KT34" s="31"/>
      <c r="KU34" s="31"/>
      <c r="KV34" s="31"/>
      <c r="KW34" s="31"/>
      <c r="KX34" s="31"/>
      <c r="KY34" s="31"/>
      <c r="KZ34" s="31"/>
      <c r="LA34" s="31"/>
      <c r="LB34" s="31"/>
      <c r="LC34" s="31"/>
      <c r="LD34" s="31"/>
      <c r="LE34" s="31"/>
      <c r="LF34" s="31"/>
      <c r="LG34" s="31"/>
      <c r="LH34" s="31"/>
      <c r="LI34" s="31"/>
      <c r="LJ34" s="31"/>
      <c r="LK34" s="31"/>
      <c r="LL34" s="31"/>
      <c r="LM34" s="31"/>
      <c r="LN34" s="31"/>
      <c r="LO34" s="31"/>
      <c r="LP34" s="31"/>
      <c r="LQ34" s="31"/>
      <c r="LR34" s="31"/>
      <c r="LS34" s="31"/>
      <c r="LT34" s="31"/>
      <c r="LU34" s="31"/>
      <c r="LV34" s="31"/>
    </row>
    <row r="35" spans="1:334" s="29" customFormat="1" ht="45" customHeight="1" x14ac:dyDescent="0.25">
      <c r="A35" s="64" t="s">
        <v>108</v>
      </c>
      <c r="B35" s="34" t="s">
        <v>115</v>
      </c>
      <c r="C35" s="34" t="s">
        <v>173</v>
      </c>
      <c r="D35" s="33" t="s">
        <v>179</v>
      </c>
      <c r="E35" s="46">
        <v>41221</v>
      </c>
      <c r="F35" s="34" t="s">
        <v>6</v>
      </c>
      <c r="G35" s="47">
        <v>500000</v>
      </c>
      <c r="H35" s="34" t="s">
        <v>77</v>
      </c>
      <c r="I35" s="34" t="s">
        <v>24</v>
      </c>
      <c r="J35" s="34"/>
      <c r="K35" s="85" t="s">
        <v>224</v>
      </c>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c r="GH35" s="31"/>
      <c r="GI35" s="31"/>
      <c r="GJ35" s="31"/>
      <c r="GK35" s="31"/>
      <c r="GL35" s="31"/>
      <c r="GM35" s="31"/>
      <c r="GN35" s="31"/>
      <c r="GO35" s="31"/>
      <c r="GP35" s="31"/>
      <c r="GQ35" s="31"/>
      <c r="GR35" s="31"/>
      <c r="GS35" s="31"/>
      <c r="GT35" s="31"/>
      <c r="GU35" s="31"/>
      <c r="GV35" s="31"/>
      <c r="GW35" s="31"/>
      <c r="GX35" s="31"/>
      <c r="GY35" s="31"/>
      <c r="GZ35" s="31"/>
      <c r="HA35" s="31"/>
      <c r="HB35" s="31"/>
      <c r="HC35" s="31"/>
      <c r="HD35" s="31"/>
      <c r="HE35" s="31"/>
      <c r="HF35" s="31"/>
      <c r="HG35" s="31"/>
      <c r="HH35" s="31"/>
      <c r="HI35" s="31"/>
      <c r="HJ35" s="31"/>
      <c r="HK35" s="31"/>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c r="IJ35" s="31"/>
      <c r="IK35" s="31"/>
      <c r="IL35" s="31"/>
      <c r="IM35" s="31"/>
      <c r="IN35" s="31"/>
      <c r="IO35" s="31"/>
      <c r="IP35" s="31"/>
      <c r="IQ35" s="31"/>
      <c r="IR35" s="31"/>
      <c r="IS35" s="31"/>
      <c r="IT35" s="31"/>
      <c r="IU35" s="31"/>
      <c r="IV35" s="31"/>
      <c r="IW35" s="31"/>
      <c r="IX35" s="31"/>
      <c r="IY35" s="31"/>
      <c r="IZ35" s="31"/>
      <c r="JA35" s="31"/>
      <c r="JB35" s="31"/>
      <c r="JC35" s="31"/>
      <c r="JD35" s="31"/>
      <c r="JE35" s="31"/>
      <c r="JF35" s="31"/>
      <c r="JG35" s="31"/>
      <c r="JH35" s="31"/>
      <c r="JI35" s="31"/>
      <c r="JJ35" s="31"/>
      <c r="JK35" s="31"/>
      <c r="JL35" s="31"/>
      <c r="JM35" s="31"/>
      <c r="JN35" s="31"/>
      <c r="JO35" s="31"/>
      <c r="JP35" s="31"/>
      <c r="JQ35" s="31"/>
      <c r="JR35" s="31"/>
      <c r="JS35" s="31"/>
      <c r="JT35" s="31"/>
      <c r="JU35" s="31"/>
      <c r="JV35" s="31"/>
      <c r="JW35" s="31"/>
      <c r="JX35" s="31"/>
      <c r="JY35" s="31"/>
      <c r="JZ35" s="31"/>
      <c r="KA35" s="31"/>
      <c r="KB35" s="31"/>
      <c r="KC35" s="31"/>
      <c r="KD35" s="31"/>
      <c r="KE35" s="31"/>
      <c r="KF35" s="31"/>
      <c r="KG35" s="31"/>
      <c r="KH35" s="31"/>
      <c r="KI35" s="31"/>
      <c r="KJ35" s="31"/>
      <c r="KK35" s="31"/>
      <c r="KL35" s="31"/>
      <c r="KM35" s="31"/>
      <c r="KN35" s="31"/>
      <c r="KO35" s="31"/>
      <c r="KP35" s="31"/>
      <c r="KQ35" s="31"/>
      <c r="KR35" s="31"/>
      <c r="KS35" s="31"/>
      <c r="KT35" s="31"/>
      <c r="KU35" s="31"/>
      <c r="KV35" s="31"/>
      <c r="KW35" s="31"/>
      <c r="KX35" s="31"/>
      <c r="KY35" s="31"/>
      <c r="KZ35" s="31"/>
      <c r="LA35" s="31"/>
      <c r="LB35" s="31"/>
      <c r="LC35" s="31"/>
      <c r="LD35" s="31"/>
      <c r="LE35" s="31"/>
      <c r="LF35" s="31"/>
      <c r="LG35" s="31"/>
      <c r="LH35" s="31"/>
      <c r="LI35" s="31"/>
      <c r="LJ35" s="31"/>
      <c r="LK35" s="31"/>
      <c r="LL35" s="31"/>
      <c r="LM35" s="31"/>
      <c r="LN35" s="31"/>
      <c r="LO35" s="31"/>
      <c r="LP35" s="31"/>
      <c r="LQ35" s="31"/>
      <c r="LR35" s="31"/>
      <c r="LS35" s="31"/>
      <c r="LT35" s="31"/>
      <c r="LU35" s="31"/>
      <c r="LV35" s="31"/>
    </row>
    <row r="36" spans="1:334" s="30" customFormat="1" ht="45" x14ac:dyDescent="0.25">
      <c r="A36" s="60" t="s">
        <v>25</v>
      </c>
      <c r="B36" s="38" t="s">
        <v>44</v>
      </c>
      <c r="C36" s="44" t="s">
        <v>159</v>
      </c>
      <c r="D36" s="38" t="s">
        <v>66</v>
      </c>
      <c r="E36" s="39">
        <v>41060</v>
      </c>
      <c r="F36" s="38" t="s">
        <v>6</v>
      </c>
      <c r="G36" s="40">
        <v>300000</v>
      </c>
      <c r="H36" s="37" t="s">
        <v>78</v>
      </c>
      <c r="I36" s="37" t="s">
        <v>21</v>
      </c>
      <c r="J36" s="37"/>
      <c r="K36" s="87" t="s">
        <v>225</v>
      </c>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32"/>
      <c r="EZ36" s="32"/>
      <c r="FA36" s="32"/>
      <c r="FB36" s="32"/>
      <c r="FC36" s="32"/>
      <c r="FD36" s="32"/>
      <c r="FE36" s="32"/>
      <c r="FF36" s="32"/>
      <c r="FG36" s="32"/>
      <c r="FH36" s="32"/>
      <c r="FI36" s="32"/>
      <c r="FJ36" s="32"/>
      <c r="FK36" s="32"/>
      <c r="FL36" s="32"/>
      <c r="FM36" s="32"/>
      <c r="FN36" s="32"/>
      <c r="FO36" s="32"/>
      <c r="FP36" s="32"/>
      <c r="FQ36" s="32"/>
      <c r="FR36" s="32"/>
      <c r="FS36" s="32"/>
      <c r="FT36" s="32"/>
      <c r="FU36" s="32"/>
      <c r="FV36" s="32"/>
      <c r="FW36" s="32"/>
      <c r="FX36" s="32"/>
      <c r="FY36" s="32"/>
      <c r="FZ36" s="32"/>
      <c r="GA36" s="32"/>
      <c r="GB36" s="32"/>
      <c r="GC36" s="32"/>
      <c r="GD36" s="32"/>
      <c r="GE36" s="32"/>
      <c r="GF36" s="32"/>
      <c r="GG36" s="32"/>
      <c r="GH36" s="32"/>
      <c r="GI36" s="32"/>
      <c r="GJ36" s="32"/>
      <c r="GK36" s="32"/>
      <c r="GL36" s="32"/>
      <c r="GM36" s="32"/>
      <c r="GN36" s="32"/>
      <c r="GO36" s="32"/>
      <c r="GP36" s="32"/>
      <c r="GQ36" s="32"/>
      <c r="GR36" s="32"/>
      <c r="GS36" s="32"/>
      <c r="GT36" s="32"/>
      <c r="GU36" s="32"/>
      <c r="GV36" s="32"/>
      <c r="GW36" s="32"/>
      <c r="GX36" s="32"/>
      <c r="GY36" s="32"/>
      <c r="GZ36" s="32"/>
      <c r="HA36" s="32"/>
      <c r="HB36" s="32"/>
      <c r="HC36" s="32"/>
      <c r="HD36" s="32"/>
      <c r="HE36" s="32"/>
      <c r="HF36" s="32"/>
      <c r="HG36" s="32"/>
      <c r="HH36" s="32"/>
      <c r="HI36" s="32"/>
      <c r="HJ36" s="32"/>
      <c r="HK36" s="32"/>
      <c r="HL36" s="32"/>
      <c r="HM36" s="32"/>
      <c r="HN36" s="32"/>
      <c r="HO36" s="32"/>
      <c r="HP36" s="32"/>
      <c r="HQ36" s="32"/>
      <c r="HR36" s="32"/>
      <c r="HS36" s="32"/>
      <c r="HT36" s="32"/>
      <c r="HU36" s="32"/>
      <c r="HV36" s="32"/>
      <c r="HW36" s="32"/>
      <c r="HX36" s="32"/>
      <c r="HY36" s="32"/>
      <c r="HZ36" s="32"/>
      <c r="IA36" s="32"/>
      <c r="IB36" s="32"/>
      <c r="IC36" s="32"/>
      <c r="ID36" s="32"/>
      <c r="IE36" s="32"/>
      <c r="IF36" s="32"/>
      <c r="IG36" s="32"/>
      <c r="IH36" s="32"/>
      <c r="II36" s="32"/>
      <c r="IJ36" s="32"/>
      <c r="IK36" s="32"/>
      <c r="IL36" s="32"/>
      <c r="IM36" s="32"/>
      <c r="IN36" s="32"/>
      <c r="IO36" s="32"/>
      <c r="IP36" s="32"/>
      <c r="IQ36" s="32"/>
      <c r="IR36" s="32"/>
      <c r="IS36" s="32"/>
      <c r="IT36" s="32"/>
      <c r="IU36" s="32"/>
      <c r="IV36" s="32"/>
      <c r="IW36" s="32"/>
      <c r="IX36" s="32"/>
      <c r="IY36" s="32"/>
      <c r="IZ36" s="32"/>
      <c r="JA36" s="32"/>
      <c r="JB36" s="32"/>
      <c r="JC36" s="32"/>
      <c r="JD36" s="32"/>
      <c r="JE36" s="32"/>
      <c r="JF36" s="32"/>
      <c r="JG36" s="32"/>
      <c r="JH36" s="32"/>
      <c r="JI36" s="32"/>
      <c r="JJ36" s="32"/>
      <c r="JK36" s="32"/>
      <c r="JL36" s="32"/>
      <c r="JM36" s="32"/>
      <c r="JN36" s="32"/>
      <c r="JO36" s="32"/>
      <c r="JP36" s="32"/>
      <c r="JQ36" s="32"/>
      <c r="JR36" s="32"/>
      <c r="JS36" s="32"/>
      <c r="JT36" s="32"/>
      <c r="JU36" s="32"/>
      <c r="JV36" s="32"/>
      <c r="JW36" s="32"/>
      <c r="JX36" s="32"/>
      <c r="JY36" s="32"/>
      <c r="JZ36" s="32"/>
      <c r="KA36" s="32"/>
      <c r="KB36" s="32"/>
      <c r="KC36" s="32"/>
      <c r="KD36" s="32"/>
      <c r="KE36" s="32"/>
      <c r="KF36" s="32"/>
      <c r="KG36" s="32"/>
      <c r="KH36" s="32"/>
      <c r="KI36" s="32"/>
      <c r="KJ36" s="32"/>
      <c r="KK36" s="32"/>
      <c r="KL36" s="32"/>
      <c r="KM36" s="32"/>
      <c r="KN36" s="32"/>
      <c r="KO36" s="32"/>
      <c r="KP36" s="32"/>
      <c r="KQ36" s="32"/>
      <c r="KR36" s="32"/>
      <c r="KS36" s="32"/>
      <c r="KT36" s="32"/>
      <c r="KU36" s="32"/>
      <c r="KV36" s="32"/>
      <c r="KW36" s="32"/>
      <c r="KX36" s="32"/>
      <c r="KY36" s="32"/>
      <c r="KZ36" s="32"/>
      <c r="LA36" s="32"/>
      <c r="LB36" s="32"/>
      <c r="LC36" s="32"/>
      <c r="LD36" s="32"/>
      <c r="LE36" s="32"/>
      <c r="LF36" s="32"/>
      <c r="LG36" s="32"/>
      <c r="LH36" s="32"/>
      <c r="LI36" s="32"/>
      <c r="LJ36" s="32"/>
      <c r="LK36" s="32"/>
      <c r="LL36" s="32"/>
      <c r="LM36" s="32"/>
      <c r="LN36" s="32"/>
      <c r="LO36" s="32"/>
      <c r="LP36" s="32"/>
      <c r="LQ36" s="32"/>
      <c r="LR36" s="32"/>
      <c r="LS36" s="32"/>
      <c r="LT36" s="32"/>
      <c r="LU36" s="32"/>
      <c r="LV36" s="32"/>
    </row>
    <row r="37" spans="1:334" s="30" customFormat="1" ht="30" x14ac:dyDescent="0.25">
      <c r="A37" s="64" t="s">
        <v>108</v>
      </c>
      <c r="B37" s="34" t="s">
        <v>110</v>
      </c>
      <c r="C37" s="34" t="s">
        <v>169</v>
      </c>
      <c r="D37" s="34" t="s">
        <v>136</v>
      </c>
      <c r="E37" s="48">
        <v>41208</v>
      </c>
      <c r="F37" s="34" t="s">
        <v>111</v>
      </c>
      <c r="G37" s="47">
        <v>60080</v>
      </c>
      <c r="H37" s="34" t="s">
        <v>77</v>
      </c>
      <c r="I37" s="38" t="s">
        <v>21</v>
      </c>
      <c r="J37" s="34"/>
      <c r="K37" s="88" t="s">
        <v>226</v>
      </c>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c r="EO37" s="32"/>
      <c r="EP37" s="32"/>
      <c r="EQ37" s="32"/>
      <c r="ER37" s="32"/>
      <c r="ES37" s="32"/>
      <c r="ET37" s="32"/>
      <c r="EU37" s="32"/>
      <c r="EV37" s="32"/>
      <c r="EW37" s="32"/>
      <c r="EX37" s="32"/>
      <c r="EY37" s="32"/>
      <c r="EZ37" s="32"/>
      <c r="FA37" s="32"/>
      <c r="FB37" s="32"/>
      <c r="FC37" s="32"/>
      <c r="FD37" s="32"/>
      <c r="FE37" s="32"/>
      <c r="FF37" s="32"/>
      <c r="FG37" s="32"/>
      <c r="FH37" s="32"/>
      <c r="FI37" s="32"/>
      <c r="FJ37" s="32"/>
      <c r="FK37" s="32"/>
      <c r="FL37" s="32"/>
      <c r="FM37" s="32"/>
      <c r="FN37" s="32"/>
      <c r="FO37" s="32"/>
      <c r="FP37" s="32"/>
      <c r="FQ37" s="32"/>
      <c r="FR37" s="32"/>
      <c r="FS37" s="32"/>
      <c r="FT37" s="32"/>
      <c r="FU37" s="32"/>
      <c r="FV37" s="32"/>
      <c r="FW37" s="32"/>
      <c r="FX37" s="32"/>
      <c r="FY37" s="32"/>
      <c r="FZ37" s="32"/>
      <c r="GA37" s="32"/>
      <c r="GB37" s="32"/>
      <c r="GC37" s="32"/>
      <c r="GD37" s="32"/>
      <c r="GE37" s="32"/>
      <c r="GF37" s="32"/>
      <c r="GG37" s="32"/>
      <c r="GH37" s="32"/>
      <c r="GI37" s="32"/>
      <c r="GJ37" s="32"/>
      <c r="GK37" s="32"/>
      <c r="GL37" s="32"/>
      <c r="GM37" s="32"/>
      <c r="GN37" s="32"/>
      <c r="GO37" s="32"/>
      <c r="GP37" s="32"/>
      <c r="GQ37" s="32"/>
      <c r="GR37" s="32"/>
      <c r="GS37" s="32"/>
      <c r="GT37" s="32"/>
      <c r="GU37" s="32"/>
      <c r="GV37" s="32"/>
      <c r="GW37" s="32"/>
      <c r="GX37" s="32"/>
      <c r="GY37" s="32"/>
      <c r="GZ37" s="32"/>
      <c r="HA37" s="32"/>
      <c r="HB37" s="32"/>
      <c r="HC37" s="32"/>
      <c r="HD37" s="32"/>
      <c r="HE37" s="32"/>
      <c r="HF37" s="32"/>
      <c r="HG37" s="32"/>
      <c r="HH37" s="32"/>
      <c r="HI37" s="32"/>
      <c r="HJ37" s="32"/>
      <c r="HK37" s="32"/>
      <c r="HL37" s="32"/>
      <c r="HM37" s="32"/>
      <c r="HN37" s="32"/>
      <c r="HO37" s="32"/>
      <c r="HP37" s="32"/>
      <c r="HQ37" s="32"/>
      <c r="HR37" s="32"/>
      <c r="HS37" s="32"/>
      <c r="HT37" s="32"/>
      <c r="HU37" s="32"/>
      <c r="HV37" s="32"/>
      <c r="HW37" s="32"/>
      <c r="HX37" s="32"/>
      <c r="HY37" s="32"/>
      <c r="HZ37" s="32"/>
      <c r="IA37" s="32"/>
      <c r="IB37" s="32"/>
      <c r="IC37" s="32"/>
      <c r="ID37" s="32"/>
      <c r="IE37" s="32"/>
      <c r="IF37" s="32"/>
      <c r="IG37" s="32"/>
      <c r="IH37" s="32"/>
      <c r="II37" s="32"/>
      <c r="IJ37" s="32"/>
      <c r="IK37" s="32"/>
      <c r="IL37" s="32"/>
      <c r="IM37" s="32"/>
      <c r="IN37" s="32"/>
      <c r="IO37" s="32"/>
      <c r="IP37" s="32"/>
      <c r="IQ37" s="32"/>
      <c r="IR37" s="32"/>
      <c r="IS37" s="32"/>
      <c r="IT37" s="32"/>
      <c r="IU37" s="32"/>
      <c r="IV37" s="32"/>
      <c r="IW37" s="32"/>
      <c r="IX37" s="32"/>
      <c r="IY37" s="32"/>
      <c r="IZ37" s="32"/>
      <c r="JA37" s="32"/>
      <c r="JB37" s="32"/>
      <c r="JC37" s="32"/>
      <c r="JD37" s="32"/>
      <c r="JE37" s="32"/>
      <c r="JF37" s="32"/>
      <c r="JG37" s="32"/>
      <c r="JH37" s="32"/>
      <c r="JI37" s="32"/>
      <c r="JJ37" s="32"/>
      <c r="JK37" s="32"/>
      <c r="JL37" s="32"/>
      <c r="JM37" s="32"/>
      <c r="JN37" s="32"/>
      <c r="JO37" s="32"/>
      <c r="JP37" s="32"/>
      <c r="JQ37" s="32"/>
      <c r="JR37" s="32"/>
      <c r="JS37" s="32"/>
      <c r="JT37" s="32"/>
      <c r="JU37" s="32"/>
      <c r="JV37" s="32"/>
      <c r="JW37" s="32"/>
      <c r="JX37" s="32"/>
      <c r="JY37" s="32"/>
      <c r="JZ37" s="32"/>
      <c r="KA37" s="32"/>
      <c r="KB37" s="32"/>
      <c r="KC37" s="32"/>
      <c r="KD37" s="32"/>
      <c r="KE37" s="32"/>
      <c r="KF37" s="32"/>
      <c r="KG37" s="32"/>
      <c r="KH37" s="32"/>
      <c r="KI37" s="32"/>
      <c r="KJ37" s="32"/>
      <c r="KK37" s="32"/>
      <c r="KL37" s="32"/>
      <c r="KM37" s="32"/>
      <c r="KN37" s="32"/>
      <c r="KO37" s="32"/>
      <c r="KP37" s="32"/>
      <c r="KQ37" s="32"/>
      <c r="KR37" s="32"/>
      <c r="KS37" s="32"/>
      <c r="KT37" s="32"/>
      <c r="KU37" s="32"/>
      <c r="KV37" s="32"/>
      <c r="KW37" s="32"/>
      <c r="KX37" s="32"/>
      <c r="KY37" s="32"/>
      <c r="KZ37" s="32"/>
      <c r="LA37" s="32"/>
      <c r="LB37" s="32"/>
      <c r="LC37" s="32"/>
      <c r="LD37" s="32"/>
      <c r="LE37" s="32"/>
      <c r="LF37" s="32"/>
      <c r="LG37" s="32"/>
      <c r="LH37" s="32"/>
      <c r="LI37" s="32"/>
      <c r="LJ37" s="32"/>
      <c r="LK37" s="32"/>
      <c r="LL37" s="32"/>
      <c r="LM37" s="32"/>
      <c r="LN37" s="32"/>
      <c r="LO37" s="32"/>
      <c r="LP37" s="32"/>
      <c r="LQ37" s="32"/>
      <c r="LR37" s="32"/>
      <c r="LS37" s="32"/>
      <c r="LT37" s="32"/>
      <c r="LU37" s="32"/>
      <c r="LV37" s="32"/>
    </row>
    <row r="38" spans="1:334" s="29" customFormat="1" ht="30" x14ac:dyDescent="0.25">
      <c r="A38" s="59" t="s">
        <v>25</v>
      </c>
      <c r="B38" s="34" t="s">
        <v>46</v>
      </c>
      <c r="C38" s="43" t="s">
        <v>163</v>
      </c>
      <c r="D38" s="34" t="s">
        <v>69</v>
      </c>
      <c r="E38" s="35">
        <v>41071</v>
      </c>
      <c r="F38" s="34" t="s">
        <v>13</v>
      </c>
      <c r="G38" s="36">
        <v>1018980</v>
      </c>
      <c r="H38" s="33" t="s">
        <v>77</v>
      </c>
      <c r="I38" s="33" t="s">
        <v>132</v>
      </c>
      <c r="J38" s="33"/>
      <c r="K38" s="83" t="s">
        <v>227</v>
      </c>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c r="EO38" s="31"/>
      <c r="EP38" s="31"/>
      <c r="EQ38" s="31"/>
      <c r="ER38" s="31"/>
      <c r="ES38" s="31"/>
      <c r="ET38" s="31"/>
      <c r="EU38" s="31"/>
      <c r="EV38" s="31"/>
      <c r="EW38" s="31"/>
      <c r="EX38" s="31"/>
      <c r="EY38" s="31"/>
      <c r="EZ38" s="31"/>
      <c r="FA38" s="31"/>
      <c r="FB38" s="31"/>
      <c r="FC38" s="31"/>
      <c r="FD38" s="31"/>
      <c r="FE38" s="31"/>
      <c r="FF38" s="31"/>
      <c r="FG38" s="31"/>
      <c r="FH38" s="31"/>
      <c r="FI38" s="31"/>
      <c r="FJ38" s="31"/>
      <c r="FK38" s="31"/>
      <c r="FL38" s="31"/>
      <c r="FM38" s="31"/>
      <c r="FN38" s="31"/>
      <c r="FO38" s="31"/>
      <c r="FP38" s="31"/>
      <c r="FQ38" s="31"/>
      <c r="FR38" s="31"/>
      <c r="FS38" s="31"/>
      <c r="FT38" s="31"/>
      <c r="FU38" s="31"/>
      <c r="FV38" s="31"/>
      <c r="FW38" s="31"/>
      <c r="FX38" s="31"/>
      <c r="FY38" s="31"/>
      <c r="FZ38" s="31"/>
      <c r="GA38" s="31"/>
      <c r="GB38" s="31"/>
      <c r="GC38" s="31"/>
      <c r="GD38" s="31"/>
      <c r="GE38" s="31"/>
      <c r="GF38" s="31"/>
      <c r="GG38" s="31"/>
      <c r="GH38" s="31"/>
      <c r="GI38" s="31"/>
      <c r="GJ38" s="31"/>
      <c r="GK38" s="31"/>
      <c r="GL38" s="31"/>
      <c r="GM38" s="31"/>
      <c r="GN38" s="31"/>
      <c r="GO38" s="31"/>
      <c r="GP38" s="31"/>
      <c r="GQ38" s="31"/>
      <c r="GR38" s="31"/>
      <c r="GS38" s="31"/>
      <c r="GT38" s="31"/>
      <c r="GU38" s="31"/>
      <c r="GV38" s="31"/>
      <c r="GW38" s="31"/>
      <c r="GX38" s="31"/>
      <c r="GY38" s="31"/>
      <c r="GZ38" s="31"/>
      <c r="HA38" s="31"/>
      <c r="HB38" s="31"/>
      <c r="HC38" s="31"/>
      <c r="HD38" s="31"/>
      <c r="HE38" s="31"/>
      <c r="HF38" s="31"/>
      <c r="HG38" s="31"/>
      <c r="HH38" s="31"/>
      <c r="HI38" s="31"/>
      <c r="HJ38" s="31"/>
      <c r="HK38" s="31"/>
      <c r="HL38" s="31"/>
      <c r="HM38" s="31"/>
      <c r="HN38" s="31"/>
      <c r="HO38" s="31"/>
      <c r="HP38" s="31"/>
      <c r="HQ38" s="31"/>
      <c r="HR38" s="31"/>
      <c r="HS38" s="31"/>
      <c r="HT38" s="31"/>
      <c r="HU38" s="31"/>
      <c r="HV38" s="31"/>
      <c r="HW38" s="31"/>
      <c r="HX38" s="31"/>
      <c r="HY38" s="31"/>
      <c r="HZ38" s="31"/>
      <c r="IA38" s="31"/>
      <c r="IB38" s="31"/>
      <c r="IC38" s="31"/>
      <c r="ID38" s="31"/>
      <c r="IE38" s="31"/>
      <c r="IF38" s="31"/>
      <c r="IG38" s="31"/>
      <c r="IH38" s="31"/>
      <c r="II38" s="31"/>
      <c r="IJ38" s="31"/>
      <c r="IK38" s="31"/>
      <c r="IL38" s="31"/>
      <c r="IM38" s="31"/>
      <c r="IN38" s="31"/>
      <c r="IO38" s="31"/>
      <c r="IP38" s="31"/>
      <c r="IQ38" s="31"/>
      <c r="IR38" s="31"/>
      <c r="IS38" s="31"/>
      <c r="IT38" s="31"/>
      <c r="IU38" s="31"/>
      <c r="IV38" s="31"/>
      <c r="IW38" s="31"/>
      <c r="IX38" s="31"/>
      <c r="IY38" s="31"/>
      <c r="IZ38" s="31"/>
      <c r="JA38" s="31"/>
      <c r="JB38" s="31"/>
      <c r="JC38" s="31"/>
      <c r="JD38" s="31"/>
      <c r="JE38" s="31"/>
      <c r="JF38" s="31"/>
      <c r="JG38" s="31"/>
      <c r="JH38" s="31"/>
      <c r="JI38" s="31"/>
      <c r="JJ38" s="31"/>
      <c r="JK38" s="31"/>
      <c r="JL38" s="31"/>
      <c r="JM38" s="31"/>
      <c r="JN38" s="31"/>
      <c r="JO38" s="31"/>
      <c r="JP38" s="31"/>
      <c r="JQ38" s="31"/>
      <c r="JR38" s="31"/>
      <c r="JS38" s="31"/>
      <c r="JT38" s="31"/>
      <c r="JU38" s="31"/>
      <c r="JV38" s="31"/>
      <c r="JW38" s="31"/>
      <c r="JX38" s="31"/>
      <c r="JY38" s="31"/>
      <c r="JZ38" s="31"/>
      <c r="KA38" s="31"/>
      <c r="KB38" s="31"/>
      <c r="KC38" s="31"/>
      <c r="KD38" s="31"/>
      <c r="KE38" s="31"/>
      <c r="KF38" s="31"/>
      <c r="KG38" s="31"/>
      <c r="KH38" s="31"/>
      <c r="KI38" s="31"/>
      <c r="KJ38" s="31"/>
      <c r="KK38" s="31"/>
      <c r="KL38" s="31"/>
      <c r="KM38" s="31"/>
      <c r="KN38" s="31"/>
      <c r="KO38" s="31"/>
      <c r="KP38" s="31"/>
      <c r="KQ38" s="31"/>
      <c r="KR38" s="31"/>
      <c r="KS38" s="31"/>
      <c r="KT38" s="31"/>
      <c r="KU38" s="31"/>
      <c r="KV38" s="31"/>
      <c r="KW38" s="31"/>
      <c r="KX38" s="31"/>
      <c r="KY38" s="31"/>
      <c r="KZ38" s="31"/>
      <c r="LA38" s="31"/>
      <c r="LB38" s="31"/>
      <c r="LC38" s="31"/>
      <c r="LD38" s="31"/>
      <c r="LE38" s="31"/>
      <c r="LF38" s="31"/>
      <c r="LG38" s="31"/>
      <c r="LH38" s="31"/>
      <c r="LI38" s="31"/>
      <c r="LJ38" s="31"/>
      <c r="LK38" s="31"/>
      <c r="LL38" s="31"/>
      <c r="LM38" s="31"/>
      <c r="LN38" s="31"/>
      <c r="LO38" s="31"/>
      <c r="LP38" s="31"/>
      <c r="LQ38" s="31"/>
      <c r="LR38" s="31"/>
      <c r="LS38" s="31"/>
      <c r="LT38" s="31"/>
      <c r="LU38" s="31"/>
      <c r="LV38" s="31"/>
    </row>
    <row r="39" spans="1:334" s="75" customFormat="1" ht="30" x14ac:dyDescent="0.25">
      <c r="A39" s="59" t="s">
        <v>19</v>
      </c>
      <c r="B39" s="34" t="s">
        <v>75</v>
      </c>
      <c r="C39" s="34" t="s">
        <v>153</v>
      </c>
      <c r="D39" s="34" t="s">
        <v>135</v>
      </c>
      <c r="E39" s="35">
        <v>40949</v>
      </c>
      <c r="F39" s="34" t="s">
        <v>85</v>
      </c>
      <c r="G39" s="36">
        <v>35997</v>
      </c>
      <c r="H39" s="33" t="s">
        <v>77</v>
      </c>
      <c r="I39" s="34" t="s">
        <v>105</v>
      </c>
      <c r="J39" s="34"/>
      <c r="K39" s="90" t="s">
        <v>241</v>
      </c>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c r="EO39" s="74"/>
      <c r="EP39" s="74"/>
      <c r="EQ39" s="74"/>
      <c r="ER39" s="74"/>
      <c r="ES39" s="74"/>
      <c r="ET39" s="74"/>
      <c r="EU39" s="74"/>
      <c r="EV39" s="74"/>
      <c r="EW39" s="74"/>
      <c r="EX39" s="74"/>
      <c r="EY39" s="74"/>
      <c r="EZ39" s="74"/>
      <c r="FA39" s="74"/>
      <c r="FB39" s="74"/>
      <c r="FC39" s="74"/>
      <c r="FD39" s="74"/>
      <c r="FE39" s="74"/>
      <c r="FF39" s="74"/>
      <c r="FG39" s="74"/>
      <c r="FH39" s="74"/>
      <c r="FI39" s="74"/>
      <c r="FJ39" s="74"/>
      <c r="FK39" s="74"/>
      <c r="FL39" s="74"/>
      <c r="FM39" s="74"/>
      <c r="FN39" s="74"/>
      <c r="FO39" s="74"/>
      <c r="FP39" s="74"/>
      <c r="FQ39" s="74"/>
      <c r="FR39" s="74"/>
      <c r="FS39" s="74"/>
      <c r="FT39" s="74"/>
      <c r="FU39" s="74"/>
      <c r="FV39" s="74"/>
      <c r="FW39" s="74"/>
      <c r="FX39" s="74"/>
      <c r="FY39" s="74"/>
      <c r="FZ39" s="74"/>
      <c r="GA39" s="74"/>
      <c r="GB39" s="74"/>
      <c r="GC39" s="74"/>
      <c r="GD39" s="74"/>
      <c r="GE39" s="74"/>
      <c r="GF39" s="74"/>
      <c r="GG39" s="74"/>
      <c r="GH39" s="74"/>
      <c r="GI39" s="74"/>
      <c r="GJ39" s="74"/>
      <c r="GK39" s="74"/>
      <c r="GL39" s="74"/>
      <c r="GM39" s="74"/>
      <c r="GN39" s="74"/>
      <c r="GO39" s="74"/>
      <c r="GP39" s="74"/>
      <c r="GQ39" s="74"/>
      <c r="GR39" s="74"/>
      <c r="GS39" s="74"/>
      <c r="GT39" s="74"/>
      <c r="GU39" s="74"/>
      <c r="GV39" s="74"/>
      <c r="GW39" s="74"/>
      <c r="GX39" s="74"/>
      <c r="GY39" s="74"/>
      <c r="GZ39" s="74"/>
      <c r="HA39" s="74"/>
      <c r="HB39" s="74"/>
      <c r="HC39" s="74"/>
      <c r="HD39" s="74"/>
      <c r="HE39" s="74"/>
      <c r="HF39" s="74"/>
      <c r="HG39" s="74"/>
      <c r="HH39" s="74"/>
      <c r="HI39" s="74"/>
      <c r="HJ39" s="74"/>
      <c r="HK39" s="74"/>
      <c r="HL39" s="74"/>
      <c r="HM39" s="74"/>
      <c r="HN39" s="74"/>
      <c r="HO39" s="74"/>
      <c r="HP39" s="74"/>
      <c r="HQ39" s="74"/>
      <c r="HR39" s="74"/>
      <c r="HS39" s="74"/>
      <c r="HT39" s="74"/>
      <c r="HU39" s="74"/>
      <c r="HV39" s="74"/>
      <c r="HW39" s="74"/>
      <c r="HX39" s="74"/>
      <c r="HY39" s="74"/>
      <c r="HZ39" s="74"/>
      <c r="IA39" s="74"/>
      <c r="IB39" s="74"/>
      <c r="IC39" s="74"/>
      <c r="ID39" s="74"/>
      <c r="IE39" s="74"/>
      <c r="IF39" s="74"/>
      <c r="IG39" s="74"/>
      <c r="IH39" s="74"/>
      <c r="II39" s="74"/>
      <c r="IJ39" s="74"/>
      <c r="IK39" s="74"/>
      <c r="IL39" s="74"/>
      <c r="IM39" s="74"/>
      <c r="IN39" s="74"/>
      <c r="IO39" s="74"/>
      <c r="IP39" s="74"/>
      <c r="IQ39" s="74"/>
      <c r="IR39" s="74"/>
      <c r="IS39" s="74"/>
      <c r="IT39" s="74"/>
      <c r="IU39" s="74"/>
      <c r="IV39" s="74"/>
      <c r="IW39" s="74"/>
      <c r="IX39" s="74"/>
      <c r="IY39" s="74"/>
      <c r="IZ39" s="74"/>
      <c r="JA39" s="74"/>
      <c r="JB39" s="74"/>
      <c r="JC39" s="74"/>
      <c r="JD39" s="74"/>
      <c r="JE39" s="74"/>
      <c r="JF39" s="74"/>
      <c r="JG39" s="74"/>
      <c r="JH39" s="74"/>
      <c r="JI39" s="74"/>
      <c r="JJ39" s="74"/>
      <c r="JK39" s="74"/>
      <c r="JL39" s="74"/>
      <c r="JM39" s="74"/>
      <c r="JN39" s="74"/>
      <c r="JO39" s="74"/>
      <c r="JP39" s="74"/>
      <c r="JQ39" s="74"/>
      <c r="JR39" s="74"/>
      <c r="JS39" s="74"/>
      <c r="JT39" s="74"/>
      <c r="JU39" s="74"/>
      <c r="JV39" s="74"/>
      <c r="JW39" s="74"/>
      <c r="JX39" s="74"/>
      <c r="JY39" s="74"/>
      <c r="JZ39" s="74"/>
      <c r="KA39" s="74"/>
      <c r="KB39" s="74"/>
      <c r="KC39" s="74"/>
      <c r="KD39" s="74"/>
      <c r="KE39" s="74"/>
      <c r="KF39" s="74"/>
      <c r="KG39" s="74"/>
      <c r="KH39" s="74"/>
      <c r="KI39" s="74"/>
      <c r="KJ39" s="74"/>
      <c r="KK39" s="74"/>
      <c r="KL39" s="74"/>
      <c r="KM39" s="74"/>
      <c r="KN39" s="74"/>
      <c r="KO39" s="74"/>
      <c r="KP39" s="74"/>
      <c r="KQ39" s="74"/>
      <c r="KR39" s="74"/>
      <c r="KS39" s="74"/>
      <c r="KT39" s="74"/>
      <c r="KU39" s="74"/>
      <c r="KV39" s="74"/>
      <c r="KW39" s="74"/>
      <c r="KX39" s="74"/>
      <c r="KY39" s="74"/>
      <c r="KZ39" s="74"/>
      <c r="LA39" s="74"/>
      <c r="LB39" s="74"/>
      <c r="LC39" s="74"/>
      <c r="LD39" s="74"/>
      <c r="LE39" s="74"/>
      <c r="LF39" s="74"/>
      <c r="LG39" s="74"/>
      <c r="LH39" s="74"/>
      <c r="LI39" s="74"/>
      <c r="LJ39" s="74"/>
      <c r="LK39" s="74"/>
      <c r="LL39" s="74"/>
      <c r="LM39" s="74"/>
      <c r="LN39" s="74"/>
      <c r="LO39" s="74"/>
      <c r="LP39" s="74"/>
      <c r="LQ39" s="74"/>
      <c r="LR39" s="74"/>
      <c r="LS39" s="74"/>
      <c r="LT39" s="74"/>
      <c r="LU39" s="74"/>
      <c r="LV39" s="74"/>
    </row>
    <row r="40" spans="1:334" s="29" customFormat="1" ht="30" x14ac:dyDescent="0.25">
      <c r="A40" s="59" t="s">
        <v>19</v>
      </c>
      <c r="B40" s="34" t="s">
        <v>76</v>
      </c>
      <c r="C40" s="34" t="s">
        <v>153</v>
      </c>
      <c r="D40" s="34" t="s">
        <v>135</v>
      </c>
      <c r="E40" s="35">
        <v>40973</v>
      </c>
      <c r="F40" s="34" t="s">
        <v>85</v>
      </c>
      <c r="G40" s="36">
        <v>79300</v>
      </c>
      <c r="H40" s="33" t="s">
        <v>77</v>
      </c>
      <c r="I40" s="34" t="s">
        <v>125</v>
      </c>
      <c r="J40" s="34"/>
      <c r="K40" s="85" t="s">
        <v>229</v>
      </c>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c r="EO40" s="31"/>
      <c r="EP40" s="31"/>
      <c r="EQ40" s="31"/>
      <c r="ER40" s="31"/>
      <c r="ES40" s="31"/>
      <c r="ET40" s="31"/>
      <c r="EU40" s="31"/>
      <c r="EV40" s="31"/>
      <c r="EW40" s="31"/>
      <c r="EX40" s="31"/>
      <c r="EY40" s="31"/>
      <c r="EZ40" s="31"/>
      <c r="FA40" s="31"/>
      <c r="FB40" s="31"/>
      <c r="FC40" s="31"/>
      <c r="FD40" s="31"/>
      <c r="FE40" s="31"/>
      <c r="FF40" s="31"/>
      <c r="FG40" s="31"/>
      <c r="FH40" s="31"/>
      <c r="FI40" s="31"/>
      <c r="FJ40" s="31"/>
      <c r="FK40" s="31"/>
      <c r="FL40" s="31"/>
      <c r="FM40" s="31"/>
      <c r="FN40" s="31"/>
      <c r="FO40" s="31"/>
      <c r="FP40" s="31"/>
      <c r="FQ40" s="31"/>
      <c r="FR40" s="31"/>
      <c r="FS40" s="31"/>
      <c r="FT40" s="31"/>
      <c r="FU40" s="31"/>
      <c r="FV40" s="31"/>
      <c r="FW40" s="31"/>
      <c r="FX40" s="31"/>
      <c r="FY40" s="31"/>
      <c r="FZ40" s="31"/>
      <c r="GA40" s="31"/>
      <c r="GB40" s="31"/>
      <c r="GC40" s="31"/>
      <c r="GD40" s="31"/>
      <c r="GE40" s="31"/>
      <c r="GF40" s="31"/>
      <c r="GG40" s="31"/>
      <c r="GH40" s="31"/>
      <c r="GI40" s="31"/>
      <c r="GJ40" s="31"/>
      <c r="GK40" s="31"/>
      <c r="GL40" s="31"/>
      <c r="GM40" s="31"/>
      <c r="GN40" s="31"/>
      <c r="GO40" s="31"/>
      <c r="GP40" s="31"/>
      <c r="GQ40" s="31"/>
      <c r="GR40" s="31"/>
      <c r="GS40" s="31"/>
      <c r="GT40" s="31"/>
      <c r="GU40" s="31"/>
      <c r="GV40" s="31"/>
      <c r="GW40" s="31"/>
      <c r="GX40" s="31"/>
      <c r="GY40" s="31"/>
      <c r="GZ40" s="31"/>
      <c r="HA40" s="31"/>
      <c r="HB40" s="31"/>
      <c r="HC40" s="31"/>
      <c r="HD40" s="31"/>
      <c r="HE40" s="31"/>
      <c r="HF40" s="31"/>
      <c r="HG40" s="31"/>
      <c r="HH40" s="31"/>
      <c r="HI40" s="31"/>
      <c r="HJ40" s="31"/>
      <c r="HK40" s="31"/>
      <c r="HL40" s="31"/>
      <c r="HM40" s="31"/>
      <c r="HN40" s="31"/>
      <c r="HO40" s="31"/>
      <c r="HP40" s="31"/>
      <c r="HQ40" s="31"/>
      <c r="HR40" s="31"/>
      <c r="HS40" s="31"/>
      <c r="HT40" s="31"/>
      <c r="HU40" s="31"/>
      <c r="HV40" s="31"/>
      <c r="HW40" s="31"/>
      <c r="HX40" s="31"/>
      <c r="HY40" s="31"/>
      <c r="HZ40" s="31"/>
      <c r="IA40" s="31"/>
      <c r="IB40" s="31"/>
      <c r="IC40" s="31"/>
      <c r="ID40" s="31"/>
      <c r="IE40" s="31"/>
      <c r="IF40" s="31"/>
      <c r="IG40" s="31"/>
      <c r="IH40" s="31"/>
      <c r="II40" s="31"/>
      <c r="IJ40" s="31"/>
      <c r="IK40" s="31"/>
      <c r="IL40" s="31"/>
      <c r="IM40" s="31"/>
      <c r="IN40" s="31"/>
      <c r="IO40" s="31"/>
      <c r="IP40" s="31"/>
      <c r="IQ40" s="31"/>
      <c r="IR40" s="31"/>
      <c r="IS40" s="31"/>
      <c r="IT40" s="31"/>
      <c r="IU40" s="31"/>
      <c r="IV40" s="31"/>
      <c r="IW40" s="31"/>
      <c r="IX40" s="31"/>
      <c r="IY40" s="31"/>
      <c r="IZ40" s="31"/>
      <c r="JA40" s="31"/>
      <c r="JB40" s="31"/>
      <c r="JC40" s="31"/>
      <c r="JD40" s="31"/>
      <c r="JE40" s="31"/>
      <c r="JF40" s="31"/>
      <c r="JG40" s="31"/>
      <c r="JH40" s="31"/>
      <c r="JI40" s="31"/>
      <c r="JJ40" s="31"/>
      <c r="JK40" s="31"/>
      <c r="JL40" s="31"/>
      <c r="JM40" s="31"/>
      <c r="JN40" s="31"/>
      <c r="JO40" s="31"/>
      <c r="JP40" s="31"/>
      <c r="JQ40" s="31"/>
      <c r="JR40" s="31"/>
      <c r="JS40" s="31"/>
      <c r="JT40" s="31"/>
      <c r="JU40" s="31"/>
      <c r="JV40" s="31"/>
      <c r="JW40" s="31"/>
      <c r="JX40" s="31"/>
      <c r="JY40" s="31"/>
      <c r="JZ40" s="31"/>
      <c r="KA40" s="31"/>
      <c r="KB40" s="31"/>
      <c r="KC40" s="31"/>
      <c r="KD40" s="31"/>
      <c r="KE40" s="31"/>
      <c r="KF40" s="31"/>
      <c r="KG40" s="31"/>
      <c r="KH40" s="31"/>
      <c r="KI40" s="31"/>
      <c r="KJ40" s="31"/>
      <c r="KK40" s="31"/>
      <c r="KL40" s="31"/>
      <c r="KM40" s="31"/>
      <c r="KN40" s="31"/>
      <c r="KO40" s="31"/>
      <c r="KP40" s="31"/>
      <c r="KQ40" s="31"/>
      <c r="KR40" s="31"/>
      <c r="KS40" s="31"/>
      <c r="KT40" s="31"/>
      <c r="KU40" s="31"/>
      <c r="KV40" s="31"/>
      <c r="KW40" s="31"/>
      <c r="KX40" s="31"/>
      <c r="KY40" s="31"/>
      <c r="KZ40" s="31"/>
      <c r="LA40" s="31"/>
      <c r="LB40" s="31"/>
      <c r="LC40" s="31"/>
      <c r="LD40" s="31"/>
      <c r="LE40" s="31"/>
      <c r="LF40" s="31"/>
      <c r="LG40" s="31"/>
      <c r="LH40" s="31"/>
      <c r="LI40" s="31"/>
      <c r="LJ40" s="31"/>
      <c r="LK40" s="31"/>
      <c r="LL40" s="31"/>
      <c r="LM40" s="31"/>
      <c r="LN40" s="31"/>
      <c r="LO40" s="31"/>
      <c r="LP40" s="31"/>
      <c r="LQ40" s="31"/>
      <c r="LR40" s="31"/>
      <c r="LS40" s="31"/>
      <c r="LT40" s="31"/>
      <c r="LU40" s="31"/>
      <c r="LV40" s="31"/>
    </row>
    <row r="41" spans="1:334" s="29" customFormat="1" ht="45" x14ac:dyDescent="0.25">
      <c r="A41" s="64" t="s">
        <v>108</v>
      </c>
      <c r="B41" s="34" t="s">
        <v>112</v>
      </c>
      <c r="C41" s="34" t="s">
        <v>174</v>
      </c>
      <c r="D41" s="34" t="s">
        <v>136</v>
      </c>
      <c r="E41" s="48">
        <v>41236</v>
      </c>
      <c r="F41" s="34" t="s">
        <v>113</v>
      </c>
      <c r="G41" s="50">
        <v>123300</v>
      </c>
      <c r="H41" s="34" t="s">
        <v>77</v>
      </c>
      <c r="I41" s="38" t="s">
        <v>23</v>
      </c>
      <c r="J41" s="34"/>
      <c r="K41" s="86" t="s">
        <v>230</v>
      </c>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c r="FF41" s="31"/>
      <c r="FG41" s="31"/>
      <c r="FH41" s="31"/>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c r="GH41" s="31"/>
      <c r="GI41" s="31"/>
      <c r="GJ41" s="31"/>
      <c r="GK41" s="31"/>
      <c r="GL41" s="31"/>
      <c r="GM41" s="31"/>
      <c r="GN41" s="31"/>
      <c r="GO41" s="31"/>
      <c r="GP41" s="31"/>
      <c r="GQ41" s="31"/>
      <c r="GR41" s="31"/>
      <c r="GS41" s="31"/>
      <c r="GT41" s="31"/>
      <c r="GU41" s="31"/>
      <c r="GV41" s="31"/>
      <c r="GW41" s="31"/>
      <c r="GX41" s="31"/>
      <c r="GY41" s="31"/>
      <c r="GZ41" s="31"/>
      <c r="HA41" s="31"/>
      <c r="HB41" s="31"/>
      <c r="HC41" s="31"/>
      <c r="HD41" s="31"/>
      <c r="HE41" s="31"/>
      <c r="HF41" s="31"/>
      <c r="HG41" s="31"/>
      <c r="HH41" s="31"/>
      <c r="HI41" s="31"/>
      <c r="HJ41" s="31"/>
      <c r="HK41" s="31"/>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c r="IS41" s="31"/>
      <c r="IT41" s="31"/>
      <c r="IU41" s="31"/>
      <c r="IV41" s="31"/>
      <c r="IW41" s="31"/>
      <c r="IX41" s="31"/>
      <c r="IY41" s="31"/>
      <c r="IZ41" s="31"/>
      <c r="JA41" s="31"/>
      <c r="JB41" s="31"/>
      <c r="JC41" s="31"/>
      <c r="JD41" s="31"/>
      <c r="JE41" s="31"/>
      <c r="JF41" s="31"/>
      <c r="JG41" s="31"/>
      <c r="JH41" s="31"/>
      <c r="JI41" s="31"/>
      <c r="JJ41" s="31"/>
      <c r="JK41" s="31"/>
      <c r="JL41" s="31"/>
      <c r="JM41" s="31"/>
      <c r="JN41" s="31"/>
      <c r="JO41" s="31"/>
      <c r="JP41" s="31"/>
      <c r="JQ41" s="31"/>
      <c r="JR41" s="31"/>
      <c r="JS41" s="31"/>
      <c r="JT41" s="31"/>
      <c r="JU41" s="31"/>
      <c r="JV41" s="31"/>
      <c r="JW41" s="31"/>
      <c r="JX41" s="31"/>
      <c r="JY41" s="31"/>
      <c r="JZ41" s="31"/>
      <c r="KA41" s="31"/>
      <c r="KB41" s="31"/>
      <c r="KC41" s="31"/>
      <c r="KD41" s="31"/>
      <c r="KE41" s="31"/>
      <c r="KF41" s="31"/>
      <c r="KG41" s="31"/>
      <c r="KH41" s="31"/>
      <c r="KI41" s="31"/>
      <c r="KJ41" s="31"/>
      <c r="KK41" s="31"/>
      <c r="KL41" s="31"/>
      <c r="KM41" s="31"/>
      <c r="KN41" s="31"/>
      <c r="KO41" s="31"/>
      <c r="KP41" s="31"/>
      <c r="KQ41" s="31"/>
      <c r="KR41" s="31"/>
      <c r="KS41" s="31"/>
      <c r="KT41" s="31"/>
      <c r="KU41" s="31"/>
      <c r="KV41" s="31"/>
      <c r="KW41" s="31"/>
      <c r="KX41" s="31"/>
      <c r="KY41" s="31"/>
      <c r="KZ41" s="31"/>
      <c r="LA41" s="31"/>
      <c r="LB41" s="31"/>
      <c r="LC41" s="31"/>
      <c r="LD41" s="31"/>
      <c r="LE41" s="31"/>
      <c r="LF41" s="31"/>
      <c r="LG41" s="31"/>
      <c r="LH41" s="31"/>
      <c r="LI41" s="31"/>
      <c r="LJ41" s="31"/>
      <c r="LK41" s="31"/>
      <c r="LL41" s="31"/>
      <c r="LM41" s="31"/>
      <c r="LN41" s="31"/>
      <c r="LO41" s="31"/>
      <c r="LP41" s="31"/>
      <c r="LQ41" s="31"/>
      <c r="LR41" s="31"/>
      <c r="LS41" s="31"/>
      <c r="LT41" s="31"/>
      <c r="LU41" s="31"/>
      <c r="LV41" s="31"/>
    </row>
    <row r="42" spans="1:334" s="29" customFormat="1" ht="30" x14ac:dyDescent="0.25">
      <c r="A42" s="64" t="s">
        <v>108</v>
      </c>
      <c r="B42" s="34" t="s">
        <v>109</v>
      </c>
      <c r="C42" s="34" t="s">
        <v>170</v>
      </c>
      <c r="D42" s="34" t="s">
        <v>135</v>
      </c>
      <c r="E42" s="48">
        <v>41213</v>
      </c>
      <c r="F42" s="34" t="s">
        <v>124</v>
      </c>
      <c r="G42" s="49">
        <v>39600</v>
      </c>
      <c r="H42" s="34" t="s">
        <v>77</v>
      </c>
      <c r="I42" s="38" t="s">
        <v>97</v>
      </c>
      <c r="J42" s="34"/>
      <c r="K42" s="85" t="s">
        <v>231</v>
      </c>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c r="FF42" s="31"/>
      <c r="FG42" s="31"/>
      <c r="FH42" s="31"/>
      <c r="FI42" s="31"/>
      <c r="FJ42" s="31"/>
      <c r="FK42" s="31"/>
      <c r="FL42" s="31"/>
      <c r="FM42" s="31"/>
      <c r="FN42" s="31"/>
      <c r="FO42" s="31"/>
      <c r="FP42" s="31"/>
      <c r="FQ42" s="31"/>
      <c r="FR42" s="31"/>
      <c r="FS42" s="31"/>
      <c r="FT42" s="31"/>
      <c r="FU42" s="31"/>
      <c r="FV42" s="31"/>
      <c r="FW42" s="31"/>
      <c r="FX42" s="31"/>
      <c r="FY42" s="31"/>
      <c r="FZ42" s="31"/>
      <c r="GA42" s="31"/>
      <c r="GB42" s="31"/>
      <c r="GC42" s="31"/>
      <c r="GD42" s="31"/>
      <c r="GE42" s="31"/>
      <c r="GF42" s="31"/>
      <c r="GG42" s="31"/>
      <c r="GH42" s="31"/>
      <c r="GI42" s="31"/>
      <c r="GJ42" s="31"/>
      <c r="GK42" s="31"/>
      <c r="GL42" s="31"/>
      <c r="GM42" s="31"/>
      <c r="GN42" s="31"/>
      <c r="GO42" s="31"/>
      <c r="GP42" s="31"/>
      <c r="GQ42" s="31"/>
      <c r="GR42" s="31"/>
      <c r="GS42" s="31"/>
      <c r="GT42" s="31"/>
      <c r="GU42" s="31"/>
      <c r="GV42" s="31"/>
      <c r="GW42" s="31"/>
      <c r="GX42" s="31"/>
      <c r="GY42" s="31"/>
      <c r="GZ42" s="31"/>
      <c r="HA42" s="31"/>
      <c r="HB42" s="31"/>
      <c r="HC42" s="31"/>
      <c r="HD42" s="31"/>
      <c r="HE42" s="31"/>
      <c r="HF42" s="31"/>
      <c r="HG42" s="31"/>
      <c r="HH42" s="31"/>
      <c r="HI42" s="31"/>
      <c r="HJ42" s="31"/>
      <c r="HK42" s="31"/>
      <c r="HL42" s="31"/>
      <c r="HM42" s="31"/>
      <c r="HN42" s="31"/>
      <c r="HO42" s="31"/>
      <c r="HP42" s="31"/>
      <c r="HQ42" s="31"/>
      <c r="HR42" s="31"/>
      <c r="HS42" s="31"/>
      <c r="HT42" s="31"/>
      <c r="HU42" s="31"/>
      <c r="HV42" s="31"/>
      <c r="HW42" s="31"/>
      <c r="HX42" s="31"/>
      <c r="HY42" s="31"/>
      <c r="HZ42" s="31"/>
      <c r="IA42" s="31"/>
      <c r="IB42" s="31"/>
      <c r="IC42" s="31"/>
      <c r="ID42" s="31"/>
      <c r="IE42" s="31"/>
      <c r="IF42" s="31"/>
      <c r="IG42" s="31"/>
      <c r="IH42" s="31"/>
      <c r="II42" s="31"/>
      <c r="IJ42" s="31"/>
      <c r="IK42" s="31"/>
      <c r="IL42" s="31"/>
      <c r="IM42" s="31"/>
      <c r="IN42" s="31"/>
      <c r="IO42" s="31"/>
      <c r="IP42" s="31"/>
      <c r="IQ42" s="31"/>
      <c r="IR42" s="31"/>
      <c r="IS42" s="31"/>
      <c r="IT42" s="31"/>
      <c r="IU42" s="31"/>
      <c r="IV42" s="31"/>
      <c r="IW42" s="31"/>
      <c r="IX42" s="31"/>
      <c r="IY42" s="31"/>
      <c r="IZ42" s="31"/>
      <c r="JA42" s="31"/>
      <c r="JB42" s="31"/>
      <c r="JC42" s="31"/>
      <c r="JD42" s="31"/>
      <c r="JE42" s="31"/>
      <c r="JF42" s="31"/>
      <c r="JG42" s="31"/>
      <c r="JH42" s="31"/>
      <c r="JI42" s="31"/>
      <c r="JJ42" s="31"/>
      <c r="JK42" s="31"/>
      <c r="JL42" s="31"/>
      <c r="JM42" s="31"/>
      <c r="JN42" s="31"/>
      <c r="JO42" s="31"/>
      <c r="JP42" s="31"/>
      <c r="JQ42" s="31"/>
      <c r="JR42" s="31"/>
      <c r="JS42" s="31"/>
      <c r="JT42" s="31"/>
      <c r="JU42" s="31"/>
      <c r="JV42" s="31"/>
      <c r="JW42" s="31"/>
      <c r="JX42" s="31"/>
      <c r="JY42" s="31"/>
      <c r="JZ42" s="31"/>
      <c r="KA42" s="31"/>
      <c r="KB42" s="31"/>
      <c r="KC42" s="31"/>
      <c r="KD42" s="31"/>
      <c r="KE42" s="31"/>
      <c r="KF42" s="31"/>
      <c r="KG42" s="31"/>
      <c r="KH42" s="31"/>
      <c r="KI42" s="31"/>
      <c r="KJ42" s="31"/>
      <c r="KK42" s="31"/>
      <c r="KL42" s="31"/>
      <c r="KM42" s="31"/>
      <c r="KN42" s="31"/>
      <c r="KO42" s="31"/>
      <c r="KP42" s="31"/>
      <c r="KQ42" s="31"/>
      <c r="KR42" s="31"/>
      <c r="KS42" s="31"/>
      <c r="KT42" s="31"/>
      <c r="KU42" s="31"/>
      <c r="KV42" s="31"/>
      <c r="KW42" s="31"/>
      <c r="KX42" s="31"/>
      <c r="KY42" s="31"/>
      <c r="KZ42" s="31"/>
      <c r="LA42" s="31"/>
      <c r="LB42" s="31"/>
      <c r="LC42" s="31"/>
      <c r="LD42" s="31"/>
      <c r="LE42" s="31"/>
      <c r="LF42" s="31"/>
      <c r="LG42" s="31"/>
      <c r="LH42" s="31"/>
      <c r="LI42" s="31"/>
      <c r="LJ42" s="31"/>
      <c r="LK42" s="31"/>
      <c r="LL42" s="31"/>
      <c r="LM42" s="31"/>
      <c r="LN42" s="31"/>
      <c r="LO42" s="31"/>
      <c r="LP42" s="31"/>
      <c r="LQ42" s="31"/>
      <c r="LR42" s="31"/>
      <c r="LS42" s="31"/>
      <c r="LT42" s="31"/>
      <c r="LU42" s="31"/>
      <c r="LV42" s="31"/>
    </row>
    <row r="43" spans="1:334" ht="45" x14ac:dyDescent="0.25">
      <c r="A43" s="62" t="s">
        <v>25</v>
      </c>
      <c r="B43" s="9" t="s">
        <v>1</v>
      </c>
      <c r="C43" s="4" t="s">
        <v>71</v>
      </c>
      <c r="D43" s="9" t="s">
        <v>135</v>
      </c>
      <c r="E43" s="6">
        <v>41057</v>
      </c>
      <c r="F43" s="9" t="s">
        <v>82</v>
      </c>
      <c r="G43" s="7">
        <v>50080</v>
      </c>
      <c r="H43" s="1" t="s">
        <v>77</v>
      </c>
      <c r="I43" s="2" t="s">
        <v>97</v>
      </c>
      <c r="J43" s="1"/>
      <c r="K43" s="85" t="s">
        <v>232</v>
      </c>
    </row>
    <row r="44" spans="1:334" ht="30" x14ac:dyDescent="0.25">
      <c r="A44" s="62" t="s">
        <v>19</v>
      </c>
      <c r="B44" s="15" t="s">
        <v>22</v>
      </c>
      <c r="C44" s="16" t="s">
        <v>88</v>
      </c>
      <c r="D44" s="2" t="s">
        <v>180</v>
      </c>
      <c r="E44" s="6">
        <v>40914</v>
      </c>
      <c r="F44" s="9" t="s">
        <v>80</v>
      </c>
      <c r="G44" s="7">
        <v>199630</v>
      </c>
      <c r="H44" s="1" t="s">
        <v>77</v>
      </c>
      <c r="I44" s="2" t="s">
        <v>21</v>
      </c>
      <c r="J44" s="1"/>
      <c r="K44" s="86" t="s">
        <v>233</v>
      </c>
    </row>
    <row r="45" spans="1:334" s="29" customFormat="1" ht="30" x14ac:dyDescent="0.25">
      <c r="A45" s="62" t="s">
        <v>19</v>
      </c>
      <c r="B45" s="9" t="s">
        <v>32</v>
      </c>
      <c r="C45" s="4" t="s">
        <v>93</v>
      </c>
      <c r="D45" s="2" t="s">
        <v>180</v>
      </c>
      <c r="E45" s="6">
        <v>40917</v>
      </c>
      <c r="F45" s="9" t="s">
        <v>80</v>
      </c>
      <c r="G45" s="7">
        <v>148500</v>
      </c>
      <c r="H45" s="1" t="s">
        <v>77</v>
      </c>
      <c r="I45" s="2" t="s">
        <v>102</v>
      </c>
      <c r="J45" s="1"/>
      <c r="K45" s="85" t="s">
        <v>234</v>
      </c>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c r="EO45" s="31"/>
      <c r="EP45" s="31"/>
      <c r="EQ45" s="31"/>
      <c r="ER45" s="31"/>
      <c r="ES45" s="31"/>
      <c r="ET45" s="31"/>
      <c r="EU45" s="31"/>
      <c r="EV45" s="31"/>
      <c r="EW45" s="31"/>
      <c r="EX45" s="31"/>
      <c r="EY45" s="31"/>
      <c r="EZ45" s="31"/>
      <c r="FA45" s="31"/>
      <c r="FB45" s="31"/>
      <c r="FC45" s="31"/>
      <c r="FD45" s="31"/>
      <c r="FE45" s="31"/>
      <c r="FF45" s="31"/>
      <c r="FG45" s="31"/>
      <c r="FH45" s="31"/>
      <c r="FI45" s="31"/>
      <c r="FJ45" s="31"/>
      <c r="FK45" s="31"/>
      <c r="FL45" s="31"/>
      <c r="FM45" s="31"/>
      <c r="FN45" s="31"/>
      <c r="FO45" s="31"/>
      <c r="FP45" s="31"/>
      <c r="FQ45" s="31"/>
      <c r="FR45" s="31"/>
      <c r="FS45" s="31"/>
      <c r="FT45" s="31"/>
      <c r="FU45" s="31"/>
      <c r="FV45" s="31"/>
      <c r="FW45" s="31"/>
      <c r="FX45" s="31"/>
      <c r="FY45" s="31"/>
      <c r="FZ45" s="31"/>
      <c r="GA45" s="31"/>
      <c r="GB45" s="31"/>
      <c r="GC45" s="31"/>
      <c r="GD45" s="31"/>
      <c r="GE45" s="31"/>
      <c r="GF45" s="31"/>
      <c r="GG45" s="31"/>
      <c r="GH45" s="31"/>
      <c r="GI45" s="31"/>
      <c r="GJ45" s="31"/>
      <c r="GK45" s="31"/>
      <c r="GL45" s="31"/>
      <c r="GM45" s="31"/>
      <c r="GN45" s="31"/>
      <c r="GO45" s="31"/>
      <c r="GP45" s="31"/>
      <c r="GQ45" s="31"/>
      <c r="GR45" s="31"/>
      <c r="GS45" s="31"/>
      <c r="GT45" s="31"/>
      <c r="GU45" s="31"/>
      <c r="GV45" s="31"/>
      <c r="GW45" s="31"/>
      <c r="GX45" s="31"/>
      <c r="GY45" s="31"/>
      <c r="GZ45" s="31"/>
      <c r="HA45" s="31"/>
      <c r="HB45" s="31"/>
      <c r="HC45" s="31"/>
      <c r="HD45" s="31"/>
      <c r="HE45" s="31"/>
      <c r="HF45" s="31"/>
      <c r="HG45" s="31"/>
      <c r="HH45" s="31"/>
      <c r="HI45" s="31"/>
      <c r="HJ45" s="31"/>
      <c r="HK45" s="31"/>
      <c r="HL45" s="31"/>
      <c r="HM45" s="31"/>
      <c r="HN45" s="31"/>
      <c r="HO45" s="31"/>
      <c r="HP45" s="31"/>
      <c r="HQ45" s="31"/>
      <c r="HR45" s="31"/>
      <c r="HS45" s="31"/>
      <c r="HT45" s="31"/>
      <c r="HU45" s="31"/>
      <c r="HV45" s="31"/>
      <c r="HW45" s="31"/>
      <c r="HX45" s="31"/>
      <c r="HY45" s="31"/>
      <c r="HZ45" s="31"/>
      <c r="IA45" s="31"/>
      <c r="IB45" s="31"/>
      <c r="IC45" s="31"/>
      <c r="ID45" s="31"/>
      <c r="IE45" s="31"/>
      <c r="IF45" s="31"/>
      <c r="IG45" s="31"/>
      <c r="IH45" s="31"/>
      <c r="II45" s="31"/>
      <c r="IJ45" s="31"/>
      <c r="IK45" s="31"/>
      <c r="IL45" s="31"/>
      <c r="IM45" s="31"/>
      <c r="IN45" s="31"/>
      <c r="IO45" s="31"/>
      <c r="IP45" s="31"/>
      <c r="IQ45" s="31"/>
      <c r="IR45" s="31"/>
      <c r="IS45" s="31"/>
      <c r="IT45" s="31"/>
      <c r="IU45" s="31"/>
      <c r="IV45" s="31"/>
      <c r="IW45" s="31"/>
      <c r="IX45" s="31"/>
      <c r="IY45" s="31"/>
      <c r="IZ45" s="31"/>
      <c r="JA45" s="31"/>
      <c r="JB45" s="31"/>
      <c r="JC45" s="31"/>
      <c r="JD45" s="31"/>
      <c r="JE45" s="31"/>
      <c r="JF45" s="31"/>
      <c r="JG45" s="31"/>
      <c r="JH45" s="31"/>
      <c r="JI45" s="31"/>
      <c r="JJ45" s="31"/>
      <c r="JK45" s="31"/>
      <c r="JL45" s="31"/>
      <c r="JM45" s="31"/>
      <c r="JN45" s="31"/>
      <c r="JO45" s="31"/>
      <c r="JP45" s="31"/>
      <c r="JQ45" s="31"/>
      <c r="JR45" s="31"/>
      <c r="JS45" s="31"/>
      <c r="JT45" s="31"/>
      <c r="JU45" s="31"/>
      <c r="JV45" s="31"/>
      <c r="JW45" s="31"/>
      <c r="JX45" s="31"/>
      <c r="JY45" s="31"/>
      <c r="JZ45" s="31"/>
      <c r="KA45" s="31"/>
      <c r="KB45" s="31"/>
      <c r="KC45" s="31"/>
      <c r="KD45" s="31"/>
      <c r="KE45" s="31"/>
      <c r="KF45" s="31"/>
      <c r="KG45" s="31"/>
      <c r="KH45" s="31"/>
      <c r="KI45" s="31"/>
      <c r="KJ45" s="31"/>
      <c r="KK45" s="31"/>
      <c r="KL45" s="31"/>
      <c r="KM45" s="31"/>
      <c r="KN45" s="31"/>
      <c r="KO45" s="31"/>
      <c r="KP45" s="31"/>
      <c r="KQ45" s="31"/>
      <c r="KR45" s="31"/>
      <c r="KS45" s="31"/>
      <c r="KT45" s="31"/>
      <c r="KU45" s="31"/>
      <c r="KV45" s="31"/>
      <c r="KW45" s="31"/>
      <c r="KX45" s="31"/>
      <c r="KY45" s="31"/>
      <c r="KZ45" s="31"/>
      <c r="LA45" s="31"/>
      <c r="LB45" s="31"/>
      <c r="LC45" s="31"/>
      <c r="LD45" s="31"/>
      <c r="LE45" s="31"/>
      <c r="LF45" s="31"/>
      <c r="LG45" s="31"/>
      <c r="LH45" s="31"/>
      <c r="LI45" s="31"/>
      <c r="LJ45" s="31"/>
      <c r="LK45" s="31"/>
      <c r="LL45" s="31"/>
      <c r="LM45" s="31"/>
      <c r="LN45" s="31"/>
      <c r="LO45" s="31"/>
      <c r="LP45" s="31"/>
      <c r="LQ45" s="31"/>
      <c r="LR45" s="31"/>
      <c r="LS45" s="31"/>
      <c r="LT45" s="31"/>
      <c r="LU45" s="31"/>
      <c r="LV45" s="31"/>
    </row>
    <row r="46" spans="1:334" ht="52.5" customHeight="1" x14ac:dyDescent="0.25">
      <c r="A46" s="59" t="s">
        <v>19</v>
      </c>
      <c r="B46" s="34" t="s">
        <v>140</v>
      </c>
      <c r="C46" s="34" t="s">
        <v>154</v>
      </c>
      <c r="D46" s="34" t="s">
        <v>181</v>
      </c>
      <c r="E46" s="35">
        <v>40953</v>
      </c>
      <c r="F46" s="34" t="s">
        <v>80</v>
      </c>
      <c r="G46" s="36">
        <v>155600</v>
      </c>
      <c r="H46" s="33" t="s">
        <v>77</v>
      </c>
      <c r="I46" s="33" t="s">
        <v>28</v>
      </c>
      <c r="J46" s="33"/>
      <c r="K46" s="85" t="s">
        <v>235</v>
      </c>
    </row>
    <row r="47" spans="1:334" s="29" customFormat="1" ht="30.75" thickBot="1" x14ac:dyDescent="0.3">
      <c r="A47" s="92" t="s">
        <v>19</v>
      </c>
      <c r="B47" s="65" t="s">
        <v>35</v>
      </c>
      <c r="C47" s="96" t="s">
        <v>155</v>
      </c>
      <c r="D47" s="66" t="s">
        <v>182</v>
      </c>
      <c r="E47" s="100">
        <v>40969</v>
      </c>
      <c r="F47" s="65" t="s">
        <v>80</v>
      </c>
      <c r="G47" s="104">
        <v>175760</v>
      </c>
      <c r="H47" s="66" t="s">
        <v>77</v>
      </c>
      <c r="I47" s="66" t="s">
        <v>21</v>
      </c>
      <c r="J47" s="66"/>
      <c r="K47" s="89" t="s">
        <v>236</v>
      </c>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c r="EO47" s="31"/>
      <c r="EP47" s="31"/>
      <c r="EQ47" s="31"/>
      <c r="ER47" s="31"/>
      <c r="ES47" s="31"/>
      <c r="ET47" s="31"/>
      <c r="EU47" s="31"/>
      <c r="EV47" s="31"/>
      <c r="EW47" s="31"/>
      <c r="EX47" s="31"/>
      <c r="EY47" s="31"/>
      <c r="EZ47" s="31"/>
      <c r="FA47" s="31"/>
      <c r="FB47" s="31"/>
      <c r="FC47" s="31"/>
      <c r="FD47" s="31"/>
      <c r="FE47" s="31"/>
      <c r="FF47" s="31"/>
      <c r="FG47" s="31"/>
      <c r="FH47" s="31"/>
      <c r="FI47" s="31"/>
      <c r="FJ47" s="31"/>
      <c r="FK47" s="31"/>
      <c r="FL47" s="31"/>
      <c r="FM47" s="31"/>
      <c r="FN47" s="31"/>
      <c r="FO47" s="31"/>
      <c r="FP47" s="31"/>
      <c r="FQ47" s="31"/>
      <c r="FR47" s="31"/>
      <c r="FS47" s="31"/>
      <c r="FT47" s="31"/>
      <c r="FU47" s="31"/>
      <c r="FV47" s="31"/>
      <c r="FW47" s="31"/>
      <c r="FX47" s="31"/>
      <c r="FY47" s="31"/>
      <c r="FZ47" s="31"/>
      <c r="GA47" s="31"/>
      <c r="GB47" s="31"/>
      <c r="GC47" s="31"/>
      <c r="GD47" s="31"/>
      <c r="GE47" s="31"/>
      <c r="GF47" s="31"/>
      <c r="GG47" s="31"/>
      <c r="GH47" s="31"/>
      <c r="GI47" s="31"/>
      <c r="GJ47" s="31"/>
      <c r="GK47" s="31"/>
      <c r="GL47" s="31"/>
      <c r="GM47" s="31"/>
      <c r="GN47" s="31"/>
      <c r="GO47" s="31"/>
      <c r="GP47" s="31"/>
      <c r="GQ47" s="31"/>
      <c r="GR47" s="31"/>
      <c r="GS47" s="31"/>
      <c r="GT47" s="31"/>
      <c r="GU47" s="31"/>
      <c r="GV47" s="31"/>
      <c r="GW47" s="31"/>
      <c r="GX47" s="31"/>
      <c r="GY47" s="31"/>
      <c r="GZ47" s="31"/>
      <c r="HA47" s="31"/>
      <c r="HB47" s="31"/>
      <c r="HC47" s="31"/>
      <c r="HD47" s="31"/>
      <c r="HE47" s="31"/>
      <c r="HF47" s="31"/>
      <c r="HG47" s="31"/>
      <c r="HH47" s="31"/>
      <c r="HI47" s="31"/>
      <c r="HJ47" s="31"/>
      <c r="HK47" s="31"/>
      <c r="HL47" s="31"/>
      <c r="HM47" s="31"/>
      <c r="HN47" s="31"/>
      <c r="HO47" s="31"/>
      <c r="HP47" s="31"/>
      <c r="HQ47" s="31"/>
      <c r="HR47" s="31"/>
      <c r="HS47" s="31"/>
      <c r="HT47" s="31"/>
      <c r="HU47" s="31"/>
      <c r="HV47" s="31"/>
      <c r="HW47" s="31"/>
      <c r="HX47" s="31"/>
      <c r="HY47" s="31"/>
      <c r="HZ47" s="31"/>
      <c r="IA47" s="31"/>
      <c r="IB47" s="31"/>
      <c r="IC47" s="31"/>
      <c r="ID47" s="31"/>
      <c r="IE47" s="31"/>
      <c r="IF47" s="31"/>
      <c r="IG47" s="31"/>
      <c r="IH47" s="31"/>
      <c r="II47" s="31"/>
      <c r="IJ47" s="31"/>
      <c r="IK47" s="31"/>
      <c r="IL47" s="31"/>
      <c r="IM47" s="31"/>
      <c r="IN47" s="31"/>
      <c r="IO47" s="31"/>
      <c r="IP47" s="31"/>
      <c r="IQ47" s="31"/>
      <c r="IR47" s="31"/>
      <c r="IS47" s="31"/>
      <c r="IT47" s="31"/>
      <c r="IU47" s="31"/>
      <c r="IV47" s="31"/>
      <c r="IW47" s="31"/>
      <c r="IX47" s="31"/>
      <c r="IY47" s="31"/>
      <c r="IZ47" s="31"/>
      <c r="JA47" s="31"/>
      <c r="JB47" s="31"/>
      <c r="JC47" s="31"/>
      <c r="JD47" s="31"/>
      <c r="JE47" s="31"/>
      <c r="JF47" s="31"/>
      <c r="JG47" s="31"/>
      <c r="JH47" s="31"/>
      <c r="JI47" s="31"/>
      <c r="JJ47" s="31"/>
      <c r="JK47" s="31"/>
      <c r="JL47" s="31"/>
      <c r="JM47" s="31"/>
      <c r="JN47" s="31"/>
      <c r="JO47" s="31"/>
      <c r="JP47" s="31"/>
      <c r="JQ47" s="31"/>
      <c r="JR47" s="31"/>
      <c r="JS47" s="31"/>
      <c r="JT47" s="31"/>
      <c r="JU47" s="31"/>
      <c r="JV47" s="31"/>
      <c r="JW47" s="31"/>
      <c r="JX47" s="31"/>
      <c r="JY47" s="31"/>
      <c r="JZ47" s="31"/>
      <c r="KA47" s="31"/>
      <c r="KB47" s="31"/>
      <c r="KC47" s="31"/>
      <c r="KD47" s="31"/>
      <c r="KE47" s="31"/>
      <c r="KF47" s="31"/>
      <c r="KG47" s="31"/>
      <c r="KH47" s="31"/>
      <c r="KI47" s="31"/>
      <c r="KJ47" s="31"/>
      <c r="KK47" s="31"/>
      <c r="KL47" s="31"/>
      <c r="KM47" s="31"/>
      <c r="KN47" s="31"/>
      <c r="KO47" s="31"/>
      <c r="KP47" s="31"/>
      <c r="KQ47" s="31"/>
      <c r="KR47" s="31"/>
      <c r="KS47" s="31"/>
      <c r="KT47" s="31"/>
      <c r="KU47" s="31"/>
      <c r="KV47" s="31"/>
      <c r="KW47" s="31"/>
      <c r="KX47" s="31"/>
      <c r="KY47" s="31"/>
      <c r="KZ47" s="31"/>
      <c r="LA47" s="31"/>
      <c r="LB47" s="31"/>
      <c r="LC47" s="31"/>
      <c r="LD47" s="31"/>
      <c r="LE47" s="31"/>
      <c r="LF47" s="31"/>
      <c r="LG47" s="31"/>
      <c r="LH47" s="31"/>
      <c r="LI47" s="31"/>
      <c r="LJ47" s="31"/>
      <c r="LK47" s="31"/>
      <c r="LL47" s="31"/>
      <c r="LM47" s="31"/>
      <c r="LN47" s="31"/>
      <c r="LO47" s="31"/>
      <c r="LP47" s="31"/>
      <c r="LQ47" s="31"/>
      <c r="LR47" s="31"/>
      <c r="LS47" s="31"/>
      <c r="LT47" s="31"/>
      <c r="LU47" s="31"/>
      <c r="LV47" s="31"/>
    </row>
    <row r="48" spans="1:334" s="29" customFormat="1" ht="30" x14ac:dyDescent="0.25">
      <c r="A48" s="31" t="s">
        <v>19</v>
      </c>
      <c r="B48" s="93" t="s">
        <v>36</v>
      </c>
      <c r="C48" s="95" t="s">
        <v>139</v>
      </c>
      <c r="D48" s="31" t="s">
        <v>137</v>
      </c>
      <c r="E48" s="98">
        <v>40969</v>
      </c>
      <c r="F48" s="93" t="s">
        <v>80</v>
      </c>
      <c r="G48" s="102">
        <v>199388</v>
      </c>
      <c r="H48" s="31" t="s">
        <v>77</v>
      </c>
      <c r="I48" s="31" t="s">
        <v>21</v>
      </c>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c r="EO48" s="31"/>
      <c r="EP48" s="31"/>
      <c r="EQ48" s="31"/>
      <c r="ER48" s="31"/>
      <c r="ES48" s="31"/>
      <c r="ET48" s="31"/>
      <c r="EU48" s="31"/>
      <c r="EV48" s="31"/>
      <c r="EW48" s="31"/>
      <c r="EX48" s="31"/>
      <c r="EY48" s="31"/>
      <c r="EZ48" s="31"/>
      <c r="FA48" s="31"/>
      <c r="FB48" s="31"/>
      <c r="FC48" s="31"/>
      <c r="FD48" s="31"/>
      <c r="FE48" s="31"/>
      <c r="FF48" s="31"/>
      <c r="FG48" s="31"/>
      <c r="FH48" s="31"/>
      <c r="FI48" s="31"/>
      <c r="FJ48" s="31"/>
      <c r="FK48" s="31"/>
      <c r="FL48" s="31"/>
      <c r="FM48" s="31"/>
      <c r="FN48" s="31"/>
      <c r="FO48" s="31"/>
      <c r="FP48" s="31"/>
      <c r="FQ48" s="31"/>
      <c r="FR48" s="31"/>
      <c r="FS48" s="31"/>
      <c r="FT48" s="31"/>
      <c r="FU48" s="31"/>
      <c r="FV48" s="31"/>
      <c r="FW48" s="31"/>
      <c r="FX48" s="31"/>
      <c r="FY48" s="31"/>
      <c r="FZ48" s="31"/>
      <c r="GA48" s="31"/>
      <c r="GB48" s="31"/>
      <c r="GC48" s="31"/>
      <c r="GD48" s="31"/>
      <c r="GE48" s="31"/>
      <c r="GF48" s="31"/>
      <c r="GG48" s="31"/>
      <c r="GH48" s="31"/>
      <c r="GI48" s="31"/>
      <c r="GJ48" s="31"/>
      <c r="GK48" s="31"/>
      <c r="GL48" s="31"/>
      <c r="GM48" s="31"/>
      <c r="GN48" s="31"/>
      <c r="GO48" s="31"/>
      <c r="GP48" s="31"/>
      <c r="GQ48" s="31"/>
      <c r="GR48" s="31"/>
      <c r="GS48" s="31"/>
      <c r="GT48" s="31"/>
      <c r="GU48" s="31"/>
      <c r="GV48" s="31"/>
      <c r="GW48" s="31"/>
      <c r="GX48" s="31"/>
      <c r="GY48" s="31"/>
      <c r="GZ48" s="31"/>
      <c r="HA48" s="31"/>
      <c r="HB48" s="31"/>
      <c r="HC48" s="31"/>
      <c r="HD48" s="31"/>
      <c r="HE48" s="31"/>
      <c r="HF48" s="31"/>
      <c r="HG48" s="31"/>
      <c r="HH48" s="31"/>
      <c r="HI48" s="31"/>
      <c r="HJ48" s="31"/>
      <c r="HK48" s="31"/>
      <c r="HL48" s="31"/>
      <c r="HM48" s="31"/>
      <c r="HN48" s="31"/>
      <c r="HO48" s="31"/>
      <c r="HP48" s="31"/>
      <c r="HQ48" s="31"/>
      <c r="HR48" s="31"/>
      <c r="HS48" s="31"/>
      <c r="HT48" s="31"/>
      <c r="HU48" s="31"/>
      <c r="HV48" s="31"/>
      <c r="HW48" s="31"/>
      <c r="HX48" s="31"/>
      <c r="HY48" s="31"/>
      <c r="HZ48" s="31"/>
      <c r="IA48" s="31"/>
      <c r="IB48" s="31"/>
      <c r="IC48" s="31"/>
      <c r="ID48" s="31"/>
      <c r="IE48" s="31"/>
      <c r="IF48" s="31"/>
      <c r="IG48" s="31"/>
      <c r="IH48" s="31"/>
      <c r="II48" s="31"/>
      <c r="IJ48" s="31"/>
      <c r="IK48" s="31"/>
      <c r="IL48" s="31"/>
      <c r="IM48" s="31"/>
      <c r="IN48" s="31"/>
      <c r="IO48" s="31"/>
      <c r="IP48" s="31"/>
      <c r="IQ48" s="31"/>
      <c r="IR48" s="31"/>
      <c r="IS48" s="31"/>
      <c r="IT48" s="31"/>
      <c r="IU48" s="31"/>
      <c r="IV48" s="31"/>
      <c r="IW48" s="31"/>
      <c r="IX48" s="31"/>
      <c r="IY48" s="31"/>
      <c r="IZ48" s="31"/>
      <c r="JA48" s="31"/>
      <c r="JB48" s="31"/>
      <c r="JC48" s="31"/>
      <c r="JD48" s="31"/>
      <c r="JE48" s="31"/>
      <c r="JF48" s="31"/>
      <c r="JG48" s="31"/>
      <c r="JH48" s="31"/>
      <c r="JI48" s="31"/>
      <c r="JJ48" s="31"/>
      <c r="JK48" s="31"/>
      <c r="JL48" s="31"/>
      <c r="JM48" s="31"/>
      <c r="JN48" s="31"/>
      <c r="JO48" s="31"/>
      <c r="JP48" s="31"/>
      <c r="JQ48" s="31"/>
      <c r="JR48" s="31"/>
      <c r="JS48" s="31"/>
      <c r="JT48" s="31"/>
      <c r="JU48" s="31"/>
      <c r="JV48" s="31"/>
      <c r="JW48" s="31"/>
      <c r="JX48" s="31"/>
      <c r="JY48" s="31"/>
      <c r="JZ48" s="31"/>
      <c r="KA48" s="31"/>
      <c r="KB48" s="31"/>
      <c r="KC48" s="31"/>
      <c r="KD48" s="31"/>
      <c r="KE48" s="31"/>
      <c r="KF48" s="31"/>
      <c r="KG48" s="31"/>
      <c r="KH48" s="31"/>
      <c r="KI48" s="31"/>
      <c r="KJ48" s="31"/>
      <c r="KK48" s="31"/>
      <c r="KL48" s="31"/>
      <c r="KM48" s="31"/>
      <c r="KN48" s="31"/>
      <c r="KO48" s="31"/>
      <c r="KP48" s="31"/>
      <c r="KQ48" s="31"/>
      <c r="KR48" s="31"/>
      <c r="KS48" s="31"/>
      <c r="KT48" s="31"/>
      <c r="KU48" s="31"/>
      <c r="KV48" s="31"/>
      <c r="KW48" s="31"/>
      <c r="KX48" s="31"/>
      <c r="KY48" s="31"/>
      <c r="KZ48" s="31"/>
      <c r="LA48" s="31"/>
      <c r="LB48" s="31"/>
      <c r="LC48" s="31"/>
      <c r="LD48" s="31"/>
      <c r="LE48" s="31"/>
      <c r="LF48" s="31"/>
      <c r="LG48" s="31"/>
      <c r="LH48" s="31"/>
      <c r="LI48" s="31"/>
      <c r="LJ48" s="31"/>
      <c r="LK48" s="31"/>
      <c r="LL48" s="31"/>
      <c r="LM48" s="31"/>
      <c r="LN48" s="31"/>
      <c r="LO48" s="31"/>
      <c r="LP48" s="31"/>
      <c r="LQ48" s="31"/>
      <c r="LR48" s="31"/>
      <c r="LS48" s="31"/>
      <c r="LT48" s="31"/>
      <c r="LU48" s="31"/>
      <c r="LV48" s="31"/>
    </row>
    <row r="49" spans="1:334" ht="45.75" thickBot="1" x14ac:dyDescent="0.3">
      <c r="A49" s="5" t="s">
        <v>19</v>
      </c>
      <c r="B49" s="13" t="s">
        <v>38</v>
      </c>
      <c r="C49" s="13" t="s">
        <v>89</v>
      </c>
      <c r="D49" s="5" t="s">
        <v>180</v>
      </c>
      <c r="E49" s="99">
        <v>40973</v>
      </c>
      <c r="F49" s="101" t="s">
        <v>80</v>
      </c>
      <c r="G49" s="103">
        <v>200000</v>
      </c>
      <c r="H49" s="3" t="s">
        <v>77</v>
      </c>
      <c r="I49" s="5" t="s">
        <v>24</v>
      </c>
      <c r="J49" s="3"/>
    </row>
    <row r="50" spans="1:334" s="29" customFormat="1" ht="45" x14ac:dyDescent="0.25">
      <c r="A50" s="54" t="s">
        <v>19</v>
      </c>
      <c r="B50" s="55" t="s">
        <v>40</v>
      </c>
      <c r="C50" s="55" t="s">
        <v>141</v>
      </c>
      <c r="D50" s="56" t="s">
        <v>180</v>
      </c>
      <c r="E50" s="57">
        <v>40981</v>
      </c>
      <c r="F50" s="55" t="s">
        <v>80</v>
      </c>
      <c r="G50" s="58">
        <v>166270</v>
      </c>
      <c r="H50" s="56" t="s">
        <v>77</v>
      </c>
      <c r="I50" s="56" t="s">
        <v>21</v>
      </c>
      <c r="J50" s="56"/>
      <c r="K50" s="83" t="s">
        <v>237</v>
      </c>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c r="EO50" s="31"/>
      <c r="EP50" s="31"/>
      <c r="EQ50" s="31"/>
      <c r="ER50" s="31"/>
      <c r="ES50" s="31"/>
      <c r="ET50" s="31"/>
      <c r="EU50" s="31"/>
      <c r="EV50" s="31"/>
      <c r="EW50" s="31"/>
      <c r="EX50" s="31"/>
      <c r="EY50" s="31"/>
      <c r="EZ50" s="31"/>
      <c r="FA50" s="31"/>
      <c r="FB50" s="31"/>
      <c r="FC50" s="31"/>
      <c r="FD50" s="31"/>
      <c r="FE50" s="31"/>
      <c r="FF50" s="31"/>
      <c r="FG50" s="31"/>
      <c r="FH50" s="31"/>
      <c r="FI50" s="31"/>
      <c r="FJ50" s="31"/>
      <c r="FK50" s="31"/>
      <c r="FL50" s="31"/>
      <c r="FM50" s="31"/>
      <c r="FN50" s="31"/>
      <c r="FO50" s="31"/>
      <c r="FP50" s="31"/>
      <c r="FQ50" s="31"/>
      <c r="FR50" s="31"/>
      <c r="FS50" s="31"/>
      <c r="FT50" s="31"/>
      <c r="FU50" s="31"/>
      <c r="FV50" s="31"/>
      <c r="FW50" s="31"/>
      <c r="FX50" s="31"/>
      <c r="FY50" s="31"/>
      <c r="FZ50" s="31"/>
      <c r="GA50" s="31"/>
      <c r="GB50" s="31"/>
      <c r="GC50" s="31"/>
      <c r="GD50" s="31"/>
      <c r="GE50" s="31"/>
      <c r="GF50" s="31"/>
      <c r="GG50" s="31"/>
      <c r="GH50" s="31"/>
      <c r="GI50" s="31"/>
      <c r="GJ50" s="31"/>
      <c r="GK50" s="31"/>
      <c r="GL50" s="31"/>
      <c r="GM50" s="31"/>
      <c r="GN50" s="31"/>
      <c r="GO50" s="31"/>
      <c r="GP50" s="31"/>
      <c r="GQ50" s="31"/>
      <c r="GR50" s="31"/>
      <c r="GS50" s="31"/>
      <c r="GT50" s="31"/>
      <c r="GU50" s="31"/>
      <c r="GV50" s="31"/>
      <c r="GW50" s="31"/>
      <c r="GX50" s="31"/>
      <c r="GY50" s="31"/>
      <c r="GZ50" s="31"/>
      <c r="HA50" s="31"/>
      <c r="HB50" s="31"/>
      <c r="HC50" s="31"/>
      <c r="HD50" s="31"/>
      <c r="HE50" s="31"/>
      <c r="HF50" s="31"/>
      <c r="HG50" s="31"/>
      <c r="HH50" s="31"/>
      <c r="HI50" s="31"/>
      <c r="HJ50" s="31"/>
      <c r="HK50" s="31"/>
      <c r="HL50" s="31"/>
      <c r="HM50" s="31"/>
      <c r="HN50" s="31"/>
      <c r="HO50" s="31"/>
      <c r="HP50" s="31"/>
      <c r="HQ50" s="31"/>
      <c r="HR50" s="31"/>
      <c r="HS50" s="31"/>
      <c r="HT50" s="31"/>
      <c r="HU50" s="31"/>
      <c r="HV50" s="31"/>
      <c r="HW50" s="31"/>
      <c r="HX50" s="31"/>
      <c r="HY50" s="31"/>
      <c r="HZ50" s="31"/>
      <c r="IA50" s="31"/>
      <c r="IB50" s="31"/>
      <c r="IC50" s="31"/>
      <c r="ID50" s="31"/>
      <c r="IE50" s="31"/>
      <c r="IF50" s="31"/>
      <c r="IG50" s="31"/>
      <c r="IH50" s="31"/>
      <c r="II50" s="31"/>
      <c r="IJ50" s="31"/>
      <c r="IK50" s="31"/>
      <c r="IL50" s="31"/>
      <c r="IM50" s="31"/>
      <c r="IN50" s="31"/>
      <c r="IO50" s="31"/>
      <c r="IP50" s="31"/>
      <c r="IQ50" s="31"/>
      <c r="IR50" s="31"/>
      <c r="IS50" s="31"/>
      <c r="IT50" s="31"/>
      <c r="IU50" s="31"/>
      <c r="IV50" s="31"/>
      <c r="IW50" s="31"/>
      <c r="IX50" s="31"/>
      <c r="IY50" s="31"/>
      <c r="IZ50" s="31"/>
      <c r="JA50" s="31"/>
      <c r="JB50" s="31"/>
      <c r="JC50" s="31"/>
      <c r="JD50" s="31"/>
      <c r="JE50" s="31"/>
      <c r="JF50" s="31"/>
      <c r="JG50" s="31"/>
      <c r="JH50" s="31"/>
      <c r="JI50" s="31"/>
      <c r="JJ50" s="31"/>
      <c r="JK50" s="31"/>
      <c r="JL50" s="31"/>
      <c r="JM50" s="31"/>
      <c r="JN50" s="31"/>
      <c r="JO50" s="31"/>
      <c r="JP50" s="31"/>
      <c r="JQ50" s="31"/>
      <c r="JR50" s="31"/>
      <c r="JS50" s="31"/>
      <c r="JT50" s="31"/>
      <c r="JU50" s="31"/>
      <c r="JV50" s="31"/>
      <c r="JW50" s="31"/>
      <c r="JX50" s="31"/>
      <c r="JY50" s="31"/>
      <c r="JZ50" s="31"/>
      <c r="KA50" s="31"/>
      <c r="KB50" s="31"/>
      <c r="KC50" s="31"/>
      <c r="KD50" s="31"/>
      <c r="KE50" s="31"/>
      <c r="KF50" s="31"/>
      <c r="KG50" s="31"/>
      <c r="KH50" s="31"/>
      <c r="KI50" s="31"/>
      <c r="KJ50" s="31"/>
      <c r="KK50" s="31"/>
      <c r="KL50" s="31"/>
      <c r="KM50" s="31"/>
      <c r="KN50" s="31"/>
      <c r="KO50" s="31"/>
      <c r="KP50" s="31"/>
      <c r="KQ50" s="31"/>
      <c r="KR50" s="31"/>
      <c r="KS50" s="31"/>
      <c r="KT50" s="31"/>
      <c r="KU50" s="31"/>
      <c r="KV50" s="31"/>
      <c r="KW50" s="31"/>
      <c r="KX50" s="31"/>
      <c r="KY50" s="31"/>
      <c r="KZ50" s="31"/>
      <c r="LA50" s="31"/>
      <c r="LB50" s="31"/>
      <c r="LC50" s="31"/>
      <c r="LD50" s="31"/>
      <c r="LE50" s="31"/>
      <c r="LF50" s="31"/>
      <c r="LG50" s="31"/>
      <c r="LH50" s="31"/>
      <c r="LI50" s="31"/>
      <c r="LJ50" s="31"/>
      <c r="LK50" s="31"/>
      <c r="LL50" s="31"/>
      <c r="LM50" s="31"/>
      <c r="LN50" s="31"/>
      <c r="LO50" s="31"/>
      <c r="LP50" s="31"/>
      <c r="LQ50" s="31"/>
      <c r="LR50" s="31"/>
      <c r="LS50" s="31"/>
      <c r="LT50" s="31"/>
      <c r="LU50" s="31"/>
      <c r="LV50" s="31"/>
    </row>
    <row r="51" spans="1:334" s="29" customFormat="1" ht="60" x14ac:dyDescent="0.25">
      <c r="A51" s="62" t="s">
        <v>19</v>
      </c>
      <c r="B51" s="4" t="s">
        <v>41</v>
      </c>
      <c r="C51" s="4" t="s">
        <v>128</v>
      </c>
      <c r="D51" s="2" t="s">
        <v>179</v>
      </c>
      <c r="E51" s="6">
        <v>40981</v>
      </c>
      <c r="F51" s="9" t="s">
        <v>80</v>
      </c>
      <c r="G51" s="7">
        <v>140280</v>
      </c>
      <c r="H51" s="1" t="s">
        <v>77</v>
      </c>
      <c r="I51" s="2" t="s">
        <v>21</v>
      </c>
      <c r="J51" s="1"/>
      <c r="K51" s="83" t="s">
        <v>237</v>
      </c>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c r="EO51" s="31"/>
      <c r="EP51" s="31"/>
      <c r="EQ51" s="31"/>
      <c r="ER51" s="31"/>
      <c r="ES51" s="31"/>
      <c r="ET51" s="31"/>
      <c r="EU51" s="31"/>
      <c r="EV51" s="31"/>
      <c r="EW51" s="31"/>
      <c r="EX51" s="31"/>
      <c r="EY51" s="31"/>
      <c r="EZ51" s="31"/>
      <c r="FA51" s="31"/>
      <c r="FB51" s="31"/>
      <c r="FC51" s="31"/>
      <c r="FD51" s="31"/>
      <c r="FE51" s="31"/>
      <c r="FF51" s="31"/>
      <c r="FG51" s="31"/>
      <c r="FH51" s="31"/>
      <c r="FI51" s="31"/>
      <c r="FJ51" s="31"/>
      <c r="FK51" s="31"/>
      <c r="FL51" s="31"/>
      <c r="FM51" s="31"/>
      <c r="FN51" s="31"/>
      <c r="FO51" s="31"/>
      <c r="FP51" s="31"/>
      <c r="FQ51" s="31"/>
      <c r="FR51" s="31"/>
      <c r="FS51" s="31"/>
      <c r="FT51" s="31"/>
      <c r="FU51" s="31"/>
      <c r="FV51" s="31"/>
      <c r="FW51" s="31"/>
      <c r="FX51" s="31"/>
      <c r="FY51" s="31"/>
      <c r="FZ51" s="31"/>
      <c r="GA51" s="31"/>
      <c r="GB51" s="31"/>
      <c r="GC51" s="31"/>
      <c r="GD51" s="31"/>
      <c r="GE51" s="31"/>
      <c r="GF51" s="31"/>
      <c r="GG51" s="31"/>
      <c r="GH51" s="31"/>
      <c r="GI51" s="31"/>
      <c r="GJ51" s="31"/>
      <c r="GK51" s="31"/>
      <c r="GL51" s="31"/>
      <c r="GM51" s="31"/>
      <c r="GN51" s="31"/>
      <c r="GO51" s="31"/>
      <c r="GP51" s="31"/>
      <c r="GQ51" s="31"/>
      <c r="GR51" s="31"/>
      <c r="GS51" s="31"/>
      <c r="GT51" s="31"/>
      <c r="GU51" s="31"/>
      <c r="GV51" s="31"/>
      <c r="GW51" s="31"/>
      <c r="GX51" s="31"/>
      <c r="GY51" s="31"/>
      <c r="GZ51" s="31"/>
      <c r="HA51" s="31"/>
      <c r="HB51" s="31"/>
      <c r="HC51" s="31"/>
      <c r="HD51" s="31"/>
      <c r="HE51" s="31"/>
      <c r="HF51" s="31"/>
      <c r="HG51" s="31"/>
      <c r="HH51" s="31"/>
      <c r="HI51" s="31"/>
      <c r="HJ51" s="31"/>
      <c r="HK51" s="31"/>
      <c r="HL51" s="31"/>
      <c r="HM51" s="31"/>
      <c r="HN51" s="31"/>
      <c r="HO51" s="31"/>
      <c r="HP51" s="31"/>
      <c r="HQ51" s="31"/>
      <c r="HR51" s="31"/>
      <c r="HS51" s="31"/>
      <c r="HT51" s="31"/>
      <c r="HU51" s="31"/>
      <c r="HV51" s="31"/>
      <c r="HW51" s="31"/>
      <c r="HX51" s="31"/>
      <c r="HY51" s="31"/>
      <c r="HZ51" s="31"/>
      <c r="IA51" s="31"/>
      <c r="IB51" s="31"/>
      <c r="IC51" s="31"/>
      <c r="ID51" s="31"/>
      <c r="IE51" s="31"/>
      <c r="IF51" s="31"/>
      <c r="IG51" s="31"/>
      <c r="IH51" s="31"/>
      <c r="II51" s="31"/>
      <c r="IJ51" s="31"/>
      <c r="IK51" s="31"/>
      <c r="IL51" s="31"/>
      <c r="IM51" s="31"/>
      <c r="IN51" s="31"/>
      <c r="IO51" s="31"/>
      <c r="IP51" s="31"/>
      <c r="IQ51" s="31"/>
      <c r="IR51" s="31"/>
      <c r="IS51" s="31"/>
      <c r="IT51" s="31"/>
      <c r="IU51" s="31"/>
      <c r="IV51" s="31"/>
      <c r="IW51" s="31"/>
      <c r="IX51" s="31"/>
      <c r="IY51" s="31"/>
      <c r="IZ51" s="31"/>
      <c r="JA51" s="31"/>
      <c r="JB51" s="31"/>
      <c r="JC51" s="31"/>
      <c r="JD51" s="31"/>
      <c r="JE51" s="31"/>
      <c r="JF51" s="31"/>
      <c r="JG51" s="31"/>
      <c r="JH51" s="31"/>
      <c r="JI51" s="31"/>
      <c r="JJ51" s="31"/>
      <c r="JK51" s="31"/>
      <c r="JL51" s="31"/>
      <c r="JM51" s="31"/>
      <c r="JN51" s="31"/>
      <c r="JO51" s="31"/>
      <c r="JP51" s="31"/>
      <c r="JQ51" s="31"/>
      <c r="JR51" s="31"/>
      <c r="JS51" s="31"/>
      <c r="JT51" s="31"/>
      <c r="JU51" s="31"/>
      <c r="JV51" s="31"/>
      <c r="JW51" s="31"/>
      <c r="JX51" s="31"/>
      <c r="JY51" s="31"/>
      <c r="JZ51" s="31"/>
      <c r="KA51" s="31"/>
      <c r="KB51" s="31"/>
      <c r="KC51" s="31"/>
      <c r="KD51" s="31"/>
      <c r="KE51" s="31"/>
      <c r="KF51" s="31"/>
      <c r="KG51" s="31"/>
      <c r="KH51" s="31"/>
      <c r="KI51" s="31"/>
      <c r="KJ51" s="31"/>
      <c r="KK51" s="31"/>
      <c r="KL51" s="31"/>
      <c r="KM51" s="31"/>
      <c r="KN51" s="31"/>
      <c r="KO51" s="31"/>
      <c r="KP51" s="31"/>
      <c r="KQ51" s="31"/>
      <c r="KR51" s="31"/>
      <c r="KS51" s="31"/>
      <c r="KT51" s="31"/>
      <c r="KU51" s="31"/>
      <c r="KV51" s="31"/>
      <c r="KW51" s="31"/>
      <c r="KX51" s="31"/>
      <c r="KY51" s="31"/>
      <c r="KZ51" s="31"/>
      <c r="LA51" s="31"/>
      <c r="LB51" s="31"/>
      <c r="LC51" s="31"/>
      <c r="LD51" s="31"/>
      <c r="LE51" s="31"/>
      <c r="LF51" s="31"/>
      <c r="LG51" s="31"/>
      <c r="LH51" s="31"/>
      <c r="LI51" s="31"/>
      <c r="LJ51" s="31"/>
      <c r="LK51" s="31"/>
      <c r="LL51" s="31"/>
      <c r="LM51" s="31"/>
      <c r="LN51" s="31"/>
      <c r="LO51" s="31"/>
      <c r="LP51" s="31"/>
      <c r="LQ51" s="31"/>
      <c r="LR51" s="31"/>
      <c r="LS51" s="31"/>
      <c r="LT51" s="31"/>
      <c r="LU51" s="31"/>
      <c r="LV51" s="31"/>
    </row>
    <row r="52" spans="1:334" s="29" customFormat="1" ht="30" x14ac:dyDescent="0.25">
      <c r="A52" s="59" t="s">
        <v>25</v>
      </c>
      <c r="B52" s="34" t="s">
        <v>150</v>
      </c>
      <c r="C52" s="34" t="s">
        <v>158</v>
      </c>
      <c r="D52" s="33" t="s">
        <v>179</v>
      </c>
      <c r="E52" s="35">
        <v>41057</v>
      </c>
      <c r="F52" s="34" t="s">
        <v>80</v>
      </c>
      <c r="G52" s="36">
        <v>119933</v>
      </c>
      <c r="H52" s="33" t="s">
        <v>77</v>
      </c>
      <c r="I52" s="33" t="s">
        <v>24</v>
      </c>
      <c r="J52" s="33"/>
      <c r="K52" s="83" t="s">
        <v>237</v>
      </c>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c r="EO52" s="31"/>
      <c r="EP52" s="31"/>
      <c r="EQ52" s="31"/>
      <c r="ER52" s="31"/>
      <c r="ES52" s="31"/>
      <c r="ET52" s="31"/>
      <c r="EU52" s="31"/>
      <c r="EV52" s="31"/>
      <c r="EW52" s="31"/>
      <c r="EX52" s="31"/>
      <c r="EY52" s="31"/>
      <c r="EZ52" s="31"/>
      <c r="FA52" s="31"/>
      <c r="FB52" s="31"/>
      <c r="FC52" s="31"/>
      <c r="FD52" s="31"/>
      <c r="FE52" s="31"/>
      <c r="FF52" s="31"/>
      <c r="FG52" s="31"/>
      <c r="FH52" s="31"/>
      <c r="FI52" s="31"/>
      <c r="FJ52" s="31"/>
      <c r="FK52" s="31"/>
      <c r="FL52" s="31"/>
      <c r="FM52" s="31"/>
      <c r="FN52" s="31"/>
      <c r="FO52" s="31"/>
      <c r="FP52" s="31"/>
      <c r="FQ52" s="31"/>
      <c r="FR52" s="31"/>
      <c r="FS52" s="31"/>
      <c r="FT52" s="31"/>
      <c r="FU52" s="31"/>
      <c r="FV52" s="31"/>
      <c r="FW52" s="31"/>
      <c r="FX52" s="31"/>
      <c r="FY52" s="31"/>
      <c r="FZ52" s="31"/>
      <c r="GA52" s="31"/>
      <c r="GB52" s="31"/>
      <c r="GC52" s="31"/>
      <c r="GD52" s="31"/>
      <c r="GE52" s="31"/>
      <c r="GF52" s="31"/>
      <c r="GG52" s="31"/>
      <c r="GH52" s="31"/>
      <c r="GI52" s="31"/>
      <c r="GJ52" s="31"/>
      <c r="GK52" s="31"/>
      <c r="GL52" s="31"/>
      <c r="GM52" s="31"/>
      <c r="GN52" s="31"/>
      <c r="GO52" s="31"/>
      <c r="GP52" s="31"/>
      <c r="GQ52" s="31"/>
      <c r="GR52" s="31"/>
      <c r="GS52" s="31"/>
      <c r="GT52" s="31"/>
      <c r="GU52" s="31"/>
      <c r="GV52" s="31"/>
      <c r="GW52" s="31"/>
      <c r="GX52" s="31"/>
      <c r="GY52" s="31"/>
      <c r="GZ52" s="31"/>
      <c r="HA52" s="31"/>
      <c r="HB52" s="31"/>
      <c r="HC52" s="31"/>
      <c r="HD52" s="31"/>
      <c r="HE52" s="31"/>
      <c r="HF52" s="31"/>
      <c r="HG52" s="31"/>
      <c r="HH52" s="31"/>
      <c r="HI52" s="31"/>
      <c r="HJ52" s="31"/>
      <c r="HK52" s="31"/>
      <c r="HL52" s="31"/>
      <c r="HM52" s="31"/>
      <c r="HN52" s="31"/>
      <c r="HO52" s="31"/>
      <c r="HP52" s="31"/>
      <c r="HQ52" s="31"/>
      <c r="HR52" s="31"/>
      <c r="HS52" s="31"/>
      <c r="HT52" s="31"/>
      <c r="HU52" s="31"/>
      <c r="HV52" s="31"/>
      <c r="HW52" s="31"/>
      <c r="HX52" s="31"/>
      <c r="HY52" s="31"/>
      <c r="HZ52" s="31"/>
      <c r="IA52" s="31"/>
      <c r="IB52" s="31"/>
      <c r="IC52" s="31"/>
      <c r="ID52" s="31"/>
      <c r="IE52" s="31"/>
      <c r="IF52" s="31"/>
      <c r="IG52" s="31"/>
      <c r="IH52" s="31"/>
      <c r="II52" s="31"/>
      <c r="IJ52" s="31"/>
      <c r="IK52" s="31"/>
      <c r="IL52" s="31"/>
      <c r="IM52" s="31"/>
      <c r="IN52" s="31"/>
      <c r="IO52" s="31"/>
      <c r="IP52" s="31"/>
      <c r="IQ52" s="31"/>
      <c r="IR52" s="31"/>
      <c r="IS52" s="31"/>
      <c r="IT52" s="31"/>
      <c r="IU52" s="31"/>
      <c r="IV52" s="31"/>
      <c r="IW52" s="31"/>
      <c r="IX52" s="31"/>
      <c r="IY52" s="31"/>
      <c r="IZ52" s="31"/>
      <c r="JA52" s="31"/>
      <c r="JB52" s="31"/>
      <c r="JC52" s="31"/>
      <c r="JD52" s="31"/>
      <c r="JE52" s="31"/>
      <c r="JF52" s="31"/>
      <c r="JG52" s="31"/>
      <c r="JH52" s="31"/>
      <c r="JI52" s="31"/>
      <c r="JJ52" s="31"/>
      <c r="JK52" s="31"/>
      <c r="JL52" s="31"/>
      <c r="JM52" s="31"/>
      <c r="JN52" s="31"/>
      <c r="JO52" s="31"/>
      <c r="JP52" s="31"/>
      <c r="JQ52" s="31"/>
      <c r="JR52" s="31"/>
      <c r="JS52" s="31"/>
      <c r="JT52" s="31"/>
      <c r="JU52" s="31"/>
      <c r="JV52" s="31"/>
      <c r="JW52" s="31"/>
      <c r="JX52" s="31"/>
      <c r="JY52" s="31"/>
      <c r="JZ52" s="31"/>
      <c r="KA52" s="31"/>
      <c r="KB52" s="31"/>
      <c r="KC52" s="31"/>
      <c r="KD52" s="31"/>
      <c r="KE52" s="31"/>
      <c r="KF52" s="31"/>
      <c r="KG52" s="31"/>
      <c r="KH52" s="31"/>
      <c r="KI52" s="31"/>
      <c r="KJ52" s="31"/>
      <c r="KK52" s="31"/>
      <c r="KL52" s="31"/>
      <c r="KM52" s="31"/>
      <c r="KN52" s="31"/>
      <c r="KO52" s="31"/>
      <c r="KP52" s="31"/>
      <c r="KQ52" s="31"/>
      <c r="KR52" s="31"/>
      <c r="KS52" s="31"/>
      <c r="KT52" s="31"/>
      <c r="KU52" s="31"/>
      <c r="KV52" s="31"/>
      <c r="KW52" s="31"/>
      <c r="KX52" s="31"/>
      <c r="KY52" s="31"/>
      <c r="KZ52" s="31"/>
      <c r="LA52" s="31"/>
      <c r="LB52" s="31"/>
      <c r="LC52" s="31"/>
      <c r="LD52" s="31"/>
      <c r="LE52" s="31"/>
      <c r="LF52" s="31"/>
      <c r="LG52" s="31"/>
      <c r="LH52" s="31"/>
      <c r="LI52" s="31"/>
      <c r="LJ52" s="31"/>
      <c r="LK52" s="31"/>
      <c r="LL52" s="31"/>
      <c r="LM52" s="31"/>
      <c r="LN52" s="31"/>
      <c r="LO52" s="31"/>
      <c r="LP52" s="31"/>
      <c r="LQ52" s="31"/>
      <c r="LR52" s="31"/>
      <c r="LS52" s="31"/>
      <c r="LT52" s="31"/>
      <c r="LU52" s="31"/>
      <c r="LV52" s="31"/>
    </row>
    <row r="53" spans="1:334" s="29" customFormat="1" ht="30" x14ac:dyDescent="0.25">
      <c r="A53" s="59" t="s">
        <v>25</v>
      </c>
      <c r="B53" s="34" t="s">
        <v>27</v>
      </c>
      <c r="C53" s="41" t="s">
        <v>155</v>
      </c>
      <c r="D53" s="33" t="s">
        <v>182</v>
      </c>
      <c r="E53" s="35">
        <v>41060</v>
      </c>
      <c r="F53" s="34" t="s">
        <v>80</v>
      </c>
      <c r="G53" s="36">
        <v>40560</v>
      </c>
      <c r="H53" s="33" t="s">
        <v>77</v>
      </c>
      <c r="I53" s="34" t="s">
        <v>104</v>
      </c>
      <c r="J53" s="33"/>
      <c r="K53" s="83" t="s">
        <v>237</v>
      </c>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c r="EO53" s="31"/>
      <c r="EP53" s="31"/>
      <c r="EQ53" s="3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1"/>
      <c r="IO53" s="31"/>
      <c r="IP53" s="31"/>
      <c r="IQ53" s="31"/>
      <c r="IR53" s="31"/>
      <c r="IS53" s="31"/>
      <c r="IT53" s="31"/>
      <c r="IU53" s="31"/>
      <c r="IV53" s="31"/>
      <c r="IW53" s="31"/>
      <c r="IX53" s="31"/>
      <c r="IY53" s="31"/>
      <c r="IZ53" s="31"/>
      <c r="JA53" s="31"/>
      <c r="JB53" s="31"/>
      <c r="JC53" s="31"/>
      <c r="JD53" s="31"/>
      <c r="JE53" s="31"/>
      <c r="JF53" s="31"/>
      <c r="JG53" s="31"/>
      <c r="JH53" s="31"/>
      <c r="JI53" s="31"/>
      <c r="JJ53" s="31"/>
      <c r="JK53" s="3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row>
    <row r="54" spans="1:334" s="29" customFormat="1" ht="45" x14ac:dyDescent="0.25">
      <c r="A54" s="62" t="s">
        <v>29</v>
      </c>
      <c r="B54" s="4" t="s">
        <v>48</v>
      </c>
      <c r="C54" s="12" t="s">
        <v>90</v>
      </c>
      <c r="D54" s="2" t="s">
        <v>180</v>
      </c>
      <c r="E54" s="6">
        <v>41092</v>
      </c>
      <c r="F54" s="9" t="s">
        <v>80</v>
      </c>
      <c r="G54" s="7">
        <v>157579</v>
      </c>
      <c r="H54" s="1" t="s">
        <v>77</v>
      </c>
      <c r="I54" s="2" t="s">
        <v>100</v>
      </c>
      <c r="J54" s="2"/>
      <c r="K54" s="83" t="s">
        <v>238</v>
      </c>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c r="EO54" s="31"/>
      <c r="EP54" s="31"/>
      <c r="EQ54" s="31"/>
      <c r="ER54" s="31"/>
      <c r="ES54" s="31"/>
      <c r="ET54" s="31"/>
      <c r="EU54" s="31"/>
      <c r="EV54" s="31"/>
      <c r="EW54" s="31"/>
      <c r="EX54" s="31"/>
      <c r="EY54" s="31"/>
      <c r="EZ54" s="31"/>
      <c r="FA54" s="31"/>
      <c r="FB54" s="31"/>
      <c r="FC54" s="31"/>
      <c r="FD54" s="31"/>
      <c r="FE54" s="31"/>
      <c r="FF54" s="31"/>
      <c r="FG54" s="31"/>
      <c r="FH54" s="31"/>
      <c r="FI54" s="31"/>
      <c r="FJ54" s="31"/>
      <c r="FK54" s="31"/>
      <c r="FL54" s="31"/>
      <c r="FM54" s="31"/>
      <c r="FN54" s="31"/>
      <c r="FO54" s="31"/>
      <c r="FP54" s="31"/>
      <c r="FQ54" s="31"/>
      <c r="FR54" s="31"/>
      <c r="FS54" s="31"/>
      <c r="FT54" s="31"/>
      <c r="FU54" s="31"/>
      <c r="FV54" s="31"/>
      <c r="FW54" s="31"/>
      <c r="FX54" s="31"/>
      <c r="FY54" s="31"/>
      <c r="FZ54" s="31"/>
      <c r="GA54" s="31"/>
      <c r="GB54" s="31"/>
      <c r="GC54" s="31"/>
      <c r="GD54" s="31"/>
      <c r="GE54" s="31"/>
      <c r="GF54" s="31"/>
      <c r="GG54" s="31"/>
      <c r="GH54" s="31"/>
      <c r="GI54" s="31"/>
      <c r="GJ54" s="31"/>
      <c r="GK54" s="31"/>
      <c r="GL54" s="31"/>
      <c r="GM54" s="31"/>
      <c r="GN54" s="31"/>
      <c r="GO54" s="31"/>
      <c r="GP54" s="31"/>
      <c r="GQ54" s="31"/>
      <c r="GR54" s="31"/>
      <c r="GS54" s="31"/>
      <c r="GT54" s="31"/>
      <c r="GU54" s="31"/>
      <c r="GV54" s="31"/>
      <c r="GW54" s="31"/>
      <c r="GX54" s="31"/>
      <c r="GY54" s="31"/>
      <c r="GZ54" s="31"/>
      <c r="HA54" s="31"/>
      <c r="HB54" s="31"/>
      <c r="HC54" s="31"/>
      <c r="HD54" s="31"/>
      <c r="HE54" s="31"/>
      <c r="HF54" s="31"/>
      <c r="HG54" s="31"/>
      <c r="HH54" s="31"/>
      <c r="HI54" s="31"/>
      <c r="HJ54" s="31"/>
      <c r="HK54" s="31"/>
      <c r="HL54" s="31"/>
      <c r="HM54" s="31"/>
      <c r="HN54" s="31"/>
      <c r="HO54" s="31"/>
      <c r="HP54" s="31"/>
      <c r="HQ54" s="31"/>
      <c r="HR54" s="31"/>
      <c r="HS54" s="31"/>
      <c r="HT54" s="31"/>
      <c r="HU54" s="31"/>
      <c r="HV54" s="31"/>
      <c r="HW54" s="31"/>
      <c r="HX54" s="31"/>
      <c r="HY54" s="31"/>
      <c r="HZ54" s="31"/>
      <c r="IA54" s="31"/>
      <c r="IB54" s="31"/>
      <c r="IC54" s="31"/>
      <c r="ID54" s="31"/>
      <c r="IE54" s="31"/>
      <c r="IF54" s="31"/>
      <c r="IG54" s="31"/>
      <c r="IH54" s="31"/>
      <c r="II54" s="31"/>
      <c r="IJ54" s="31"/>
      <c r="IK54" s="31"/>
      <c r="IL54" s="31"/>
      <c r="IM54" s="31"/>
      <c r="IN54" s="31"/>
      <c r="IO54" s="31"/>
      <c r="IP54" s="31"/>
      <c r="IQ54" s="31"/>
      <c r="IR54" s="31"/>
      <c r="IS54" s="31"/>
      <c r="IT54" s="31"/>
      <c r="IU54" s="31"/>
      <c r="IV54" s="31"/>
      <c r="IW54" s="31"/>
      <c r="IX54" s="31"/>
      <c r="IY54" s="31"/>
      <c r="IZ54" s="31"/>
      <c r="JA54" s="31"/>
      <c r="JB54" s="31"/>
      <c r="JC54" s="31"/>
      <c r="JD54" s="31"/>
      <c r="JE54" s="31"/>
      <c r="JF54" s="31"/>
      <c r="JG54" s="31"/>
      <c r="JH54" s="31"/>
      <c r="JI54" s="31"/>
      <c r="JJ54" s="31"/>
      <c r="JK54" s="31"/>
      <c r="JL54" s="31"/>
      <c r="JM54" s="31"/>
      <c r="JN54" s="31"/>
      <c r="JO54" s="31"/>
      <c r="JP54" s="31"/>
      <c r="JQ54" s="31"/>
      <c r="JR54" s="31"/>
      <c r="JS54" s="31"/>
      <c r="JT54" s="31"/>
      <c r="JU54" s="31"/>
      <c r="JV54" s="31"/>
      <c r="JW54" s="31"/>
      <c r="JX54" s="31"/>
      <c r="JY54" s="31"/>
      <c r="JZ54" s="31"/>
      <c r="KA54" s="31"/>
      <c r="KB54" s="31"/>
      <c r="KC54" s="31"/>
      <c r="KD54" s="31"/>
      <c r="KE54" s="31"/>
      <c r="KF54" s="31"/>
      <c r="KG54" s="31"/>
      <c r="KH54" s="31"/>
      <c r="KI54" s="31"/>
      <c r="KJ54" s="31"/>
      <c r="KK54" s="31"/>
      <c r="KL54" s="31"/>
      <c r="KM54" s="31"/>
      <c r="KN54" s="31"/>
      <c r="KO54" s="31"/>
      <c r="KP54" s="31"/>
      <c r="KQ54" s="31"/>
      <c r="KR54" s="31"/>
      <c r="KS54" s="31"/>
      <c r="KT54" s="31"/>
      <c r="KU54" s="31"/>
      <c r="KV54" s="31"/>
      <c r="KW54" s="31"/>
      <c r="KX54" s="31"/>
      <c r="KY54" s="31"/>
      <c r="KZ54" s="31"/>
      <c r="LA54" s="31"/>
      <c r="LB54" s="31"/>
      <c r="LC54" s="31"/>
      <c r="LD54" s="31"/>
      <c r="LE54" s="31"/>
      <c r="LF54" s="31"/>
      <c r="LG54" s="31"/>
      <c r="LH54" s="31"/>
      <c r="LI54" s="31"/>
      <c r="LJ54" s="31"/>
      <c r="LK54" s="31"/>
      <c r="LL54" s="31"/>
      <c r="LM54" s="31"/>
      <c r="LN54" s="31"/>
      <c r="LO54" s="31"/>
      <c r="LP54" s="31"/>
      <c r="LQ54" s="31"/>
      <c r="LR54" s="31"/>
      <c r="LS54" s="31"/>
      <c r="LT54" s="31"/>
      <c r="LU54" s="31"/>
      <c r="LV54" s="31"/>
    </row>
    <row r="55" spans="1:334" s="29" customFormat="1" ht="30" x14ac:dyDescent="0.25">
      <c r="A55" s="59" t="s">
        <v>29</v>
      </c>
      <c r="B55" s="34" t="s">
        <v>0</v>
      </c>
      <c r="C55" s="43" t="s">
        <v>165</v>
      </c>
      <c r="D55" s="33" t="s">
        <v>180</v>
      </c>
      <c r="E55" s="35">
        <v>41115</v>
      </c>
      <c r="F55" s="34" t="s">
        <v>80</v>
      </c>
      <c r="G55" s="36">
        <v>240000</v>
      </c>
      <c r="H55" s="33" t="s">
        <v>77</v>
      </c>
      <c r="I55" s="33" t="s">
        <v>122</v>
      </c>
      <c r="J55" s="33"/>
      <c r="K55" s="83" t="s">
        <v>238</v>
      </c>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c r="EO55" s="31"/>
      <c r="EP55" s="31"/>
      <c r="EQ55" s="31"/>
      <c r="ER55" s="31"/>
      <c r="ES55" s="31"/>
      <c r="ET55" s="31"/>
      <c r="EU55" s="31"/>
      <c r="EV55" s="31"/>
      <c r="EW55" s="31"/>
      <c r="EX55" s="31"/>
      <c r="EY55" s="31"/>
      <c r="EZ55" s="31"/>
      <c r="FA55" s="31"/>
      <c r="FB55" s="31"/>
      <c r="FC55" s="31"/>
      <c r="FD55" s="31"/>
      <c r="FE55" s="31"/>
      <c r="FF55" s="31"/>
      <c r="FG55" s="31"/>
      <c r="FH55" s="31"/>
      <c r="FI55" s="31"/>
      <c r="FJ55" s="31"/>
      <c r="FK55" s="31"/>
      <c r="FL55" s="31"/>
      <c r="FM55" s="31"/>
      <c r="FN55" s="31"/>
      <c r="FO55" s="31"/>
      <c r="FP55" s="31"/>
      <c r="FQ55" s="31"/>
      <c r="FR55" s="31"/>
      <c r="FS55" s="31"/>
      <c r="FT55" s="31"/>
      <c r="FU55" s="31"/>
      <c r="FV55" s="31"/>
      <c r="FW55" s="31"/>
      <c r="FX55" s="31"/>
      <c r="FY55" s="31"/>
      <c r="FZ55" s="31"/>
      <c r="GA55" s="31"/>
      <c r="GB55" s="31"/>
      <c r="GC55" s="31"/>
      <c r="GD55" s="31"/>
      <c r="GE55" s="31"/>
      <c r="GF55" s="31"/>
      <c r="GG55" s="31"/>
      <c r="GH55" s="31"/>
      <c r="GI55" s="31"/>
      <c r="GJ55" s="31"/>
      <c r="GK55" s="31"/>
      <c r="GL55" s="31"/>
      <c r="GM55" s="31"/>
      <c r="GN55" s="31"/>
      <c r="GO55" s="31"/>
      <c r="GP55" s="31"/>
      <c r="GQ55" s="31"/>
      <c r="GR55" s="31"/>
      <c r="GS55" s="31"/>
      <c r="GT55" s="31"/>
      <c r="GU55" s="31"/>
      <c r="GV55" s="31"/>
      <c r="GW55" s="31"/>
      <c r="GX55" s="31"/>
      <c r="GY55" s="31"/>
      <c r="GZ55" s="31"/>
      <c r="HA55" s="31"/>
      <c r="HB55" s="31"/>
      <c r="HC55" s="31"/>
      <c r="HD55" s="31"/>
      <c r="HE55" s="31"/>
      <c r="HF55" s="31"/>
      <c r="HG55" s="31"/>
      <c r="HH55" s="31"/>
      <c r="HI55" s="31"/>
      <c r="HJ55" s="31"/>
      <c r="HK55" s="31"/>
      <c r="HL55" s="31"/>
      <c r="HM55" s="31"/>
      <c r="HN55" s="31"/>
      <c r="HO55" s="31"/>
      <c r="HP55" s="31"/>
      <c r="HQ55" s="31"/>
      <c r="HR55" s="31"/>
      <c r="HS55" s="31"/>
      <c r="HT55" s="31"/>
      <c r="HU55" s="31"/>
      <c r="HV55" s="31"/>
      <c r="HW55" s="31"/>
      <c r="HX55" s="31"/>
      <c r="HY55" s="31"/>
      <c r="HZ55" s="31"/>
      <c r="IA55" s="31"/>
      <c r="IB55" s="31"/>
      <c r="IC55" s="31"/>
      <c r="ID55" s="31"/>
      <c r="IE55" s="31"/>
      <c r="IF55" s="31"/>
      <c r="IG55" s="31"/>
      <c r="IH55" s="31"/>
      <c r="II55" s="31"/>
      <c r="IJ55" s="31"/>
      <c r="IK55" s="31"/>
      <c r="IL55" s="31"/>
      <c r="IM55" s="31"/>
      <c r="IN55" s="31"/>
      <c r="IO55" s="31"/>
      <c r="IP55" s="31"/>
      <c r="IQ55" s="31"/>
      <c r="IR55" s="31"/>
      <c r="IS55" s="31"/>
      <c r="IT55" s="31"/>
      <c r="IU55" s="31"/>
      <c r="IV55" s="31"/>
      <c r="IW55" s="31"/>
      <c r="IX55" s="31"/>
      <c r="IY55" s="31"/>
      <c r="IZ55" s="31"/>
      <c r="JA55" s="31"/>
      <c r="JB55" s="31"/>
      <c r="JC55" s="31"/>
      <c r="JD55" s="31"/>
      <c r="JE55" s="31"/>
      <c r="JF55" s="31"/>
      <c r="JG55" s="31"/>
      <c r="JH55" s="31"/>
      <c r="JI55" s="31"/>
      <c r="JJ55" s="31"/>
      <c r="JK55" s="31"/>
      <c r="JL55" s="31"/>
      <c r="JM55" s="31"/>
      <c r="JN55" s="31"/>
      <c r="JO55" s="31"/>
      <c r="JP55" s="31"/>
      <c r="JQ55" s="31"/>
      <c r="JR55" s="31"/>
      <c r="JS55" s="31"/>
      <c r="JT55" s="31"/>
      <c r="JU55" s="31"/>
      <c r="JV55" s="31"/>
      <c r="JW55" s="31"/>
      <c r="JX55" s="31"/>
      <c r="JY55" s="31"/>
      <c r="JZ55" s="31"/>
      <c r="KA55" s="31"/>
      <c r="KB55" s="31"/>
      <c r="KC55" s="31"/>
      <c r="KD55" s="31"/>
      <c r="KE55" s="31"/>
      <c r="KF55" s="31"/>
      <c r="KG55" s="31"/>
      <c r="KH55" s="31"/>
      <c r="KI55" s="31"/>
      <c r="KJ55" s="31"/>
      <c r="KK55" s="31"/>
      <c r="KL55" s="31"/>
      <c r="KM55" s="31"/>
      <c r="KN55" s="31"/>
      <c r="KO55" s="31"/>
      <c r="KP55" s="31"/>
      <c r="KQ55" s="31"/>
      <c r="KR55" s="31"/>
      <c r="KS55" s="31"/>
      <c r="KT55" s="31"/>
      <c r="KU55" s="31"/>
      <c r="KV55" s="31"/>
      <c r="KW55" s="31"/>
      <c r="KX55" s="31"/>
      <c r="KY55" s="31"/>
      <c r="KZ55" s="31"/>
      <c r="LA55" s="31"/>
      <c r="LB55" s="31"/>
      <c r="LC55" s="31"/>
      <c r="LD55" s="31"/>
      <c r="LE55" s="31"/>
      <c r="LF55" s="31"/>
      <c r="LG55" s="31"/>
      <c r="LH55" s="31"/>
      <c r="LI55" s="31"/>
      <c r="LJ55" s="31"/>
      <c r="LK55" s="31"/>
      <c r="LL55" s="31"/>
      <c r="LM55" s="31"/>
      <c r="LN55" s="31"/>
      <c r="LO55" s="31"/>
      <c r="LP55" s="31"/>
      <c r="LQ55" s="31"/>
      <c r="LR55" s="31"/>
      <c r="LS55" s="31"/>
      <c r="LT55" s="31"/>
      <c r="LU55" s="31"/>
      <c r="LV55" s="31"/>
    </row>
    <row r="56" spans="1:334" ht="45" x14ac:dyDescent="0.25">
      <c r="A56" s="59" t="s">
        <v>19</v>
      </c>
      <c r="B56" s="34" t="s">
        <v>60</v>
      </c>
      <c r="C56" s="34" t="s">
        <v>138</v>
      </c>
      <c r="D56" s="33" t="s">
        <v>185</v>
      </c>
      <c r="E56" s="35">
        <v>40954</v>
      </c>
      <c r="F56" s="34" t="s">
        <v>80</v>
      </c>
      <c r="G56" s="36">
        <v>507140</v>
      </c>
      <c r="H56" s="33" t="s">
        <v>78</v>
      </c>
      <c r="I56" s="33" t="s">
        <v>54</v>
      </c>
      <c r="J56" s="33"/>
      <c r="K56" s="83" t="s">
        <v>238</v>
      </c>
    </row>
    <row r="57" spans="1:334" ht="45" x14ac:dyDescent="0.25">
      <c r="A57" s="59" t="s">
        <v>25</v>
      </c>
      <c r="B57" s="34" t="s">
        <v>61</v>
      </c>
      <c r="C57" s="34" t="s">
        <v>138</v>
      </c>
      <c r="D57" s="33" t="s">
        <v>185</v>
      </c>
      <c r="E57" s="35">
        <v>41059</v>
      </c>
      <c r="F57" s="34" t="s">
        <v>80</v>
      </c>
      <c r="G57" s="36">
        <v>509061</v>
      </c>
      <c r="H57" s="33" t="s">
        <v>78</v>
      </c>
      <c r="I57" s="33" t="s">
        <v>54</v>
      </c>
      <c r="J57" s="33"/>
      <c r="K57" s="83" t="s">
        <v>238</v>
      </c>
    </row>
    <row r="58" spans="1:334" ht="84" customHeight="1" x14ac:dyDescent="0.25">
      <c r="A58" s="60" t="s">
        <v>25</v>
      </c>
      <c r="B58" s="38" t="s">
        <v>44</v>
      </c>
      <c r="C58" s="44" t="s">
        <v>159</v>
      </c>
      <c r="D58" s="38" t="s">
        <v>66</v>
      </c>
      <c r="E58" s="39">
        <v>41060</v>
      </c>
      <c r="F58" s="38" t="s">
        <v>80</v>
      </c>
      <c r="G58" s="40">
        <v>509684</v>
      </c>
      <c r="H58" s="37" t="s">
        <v>78</v>
      </c>
      <c r="I58" s="37" t="s">
        <v>21</v>
      </c>
      <c r="J58" s="37"/>
      <c r="K58" s="83" t="s">
        <v>239</v>
      </c>
    </row>
    <row r="59" spans="1:334" ht="76.5" customHeight="1" x14ac:dyDescent="0.25">
      <c r="A59" s="61" t="s">
        <v>108</v>
      </c>
      <c r="B59" s="10" t="s">
        <v>120</v>
      </c>
      <c r="C59" s="10" t="s">
        <v>121</v>
      </c>
      <c r="D59" s="4" t="s">
        <v>185</v>
      </c>
      <c r="E59" s="24">
        <v>41232</v>
      </c>
      <c r="F59" s="9" t="s">
        <v>80</v>
      </c>
      <c r="G59" s="53">
        <v>130854</v>
      </c>
      <c r="H59" s="4" t="s">
        <v>78</v>
      </c>
      <c r="I59" s="10" t="s">
        <v>21</v>
      </c>
      <c r="J59" s="18"/>
      <c r="K59" s="83" t="s">
        <v>239</v>
      </c>
    </row>
    <row r="60" spans="1:334" ht="97.5" customHeight="1" x14ac:dyDescent="0.25">
      <c r="A60" s="59" t="s">
        <v>25</v>
      </c>
      <c r="B60" s="34" t="s">
        <v>92</v>
      </c>
      <c r="C60" s="33" t="s">
        <v>161</v>
      </c>
      <c r="D60" s="33" t="s">
        <v>68</v>
      </c>
      <c r="E60" s="35">
        <v>41000</v>
      </c>
      <c r="F60" s="33" t="s">
        <v>58</v>
      </c>
      <c r="G60" s="42">
        <v>33600</v>
      </c>
      <c r="H60" s="33" t="s">
        <v>77</v>
      </c>
      <c r="I60" s="34" t="s">
        <v>103</v>
      </c>
      <c r="J60" s="33"/>
      <c r="K60" s="83" t="s">
        <v>240</v>
      </c>
    </row>
    <row r="61" spans="1:334" s="29" customFormat="1" ht="114.75" customHeight="1" x14ac:dyDescent="0.25">
      <c r="A61" s="59" t="s">
        <v>19</v>
      </c>
      <c r="B61" s="34" t="s">
        <v>148</v>
      </c>
      <c r="C61" s="34" t="s">
        <v>149</v>
      </c>
      <c r="D61" s="34" t="s">
        <v>69</v>
      </c>
      <c r="E61" s="35">
        <v>40939</v>
      </c>
      <c r="F61" s="34" t="s">
        <v>5</v>
      </c>
      <c r="G61" s="36">
        <v>119400</v>
      </c>
      <c r="H61" s="33" t="s">
        <v>77</v>
      </c>
      <c r="I61" s="33" t="s">
        <v>26</v>
      </c>
      <c r="J61" s="33"/>
      <c r="K61" s="83" t="s">
        <v>240</v>
      </c>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c r="EO61" s="31"/>
      <c r="EP61" s="31"/>
      <c r="EQ61" s="31"/>
      <c r="ER61" s="31"/>
      <c r="ES61" s="31"/>
      <c r="ET61" s="31"/>
      <c r="EU61" s="31"/>
      <c r="EV61" s="31"/>
      <c r="EW61" s="31"/>
      <c r="EX61" s="31"/>
      <c r="EY61" s="31"/>
      <c r="EZ61" s="31"/>
      <c r="FA61" s="31"/>
      <c r="FB61" s="31"/>
      <c r="FC61" s="31"/>
      <c r="FD61" s="31"/>
      <c r="FE61" s="31"/>
      <c r="FF61" s="31"/>
      <c r="FG61" s="31"/>
      <c r="FH61" s="31"/>
      <c r="FI61" s="31"/>
      <c r="FJ61" s="31"/>
      <c r="FK61" s="31"/>
      <c r="FL61" s="31"/>
      <c r="FM61" s="31"/>
      <c r="FN61" s="31"/>
      <c r="FO61" s="31"/>
      <c r="FP61" s="31"/>
      <c r="FQ61" s="31"/>
      <c r="FR61" s="31"/>
      <c r="FS61" s="31"/>
      <c r="FT61" s="31"/>
      <c r="FU61" s="31"/>
      <c r="FV61" s="31"/>
      <c r="FW61" s="31"/>
      <c r="FX61" s="31"/>
      <c r="FY61" s="31"/>
      <c r="FZ61" s="31"/>
      <c r="GA61" s="31"/>
      <c r="GB61" s="31"/>
      <c r="GC61" s="31"/>
      <c r="GD61" s="31"/>
      <c r="GE61" s="31"/>
      <c r="GF61" s="31"/>
      <c r="GG61" s="31"/>
      <c r="GH61" s="31"/>
      <c r="GI61" s="31"/>
      <c r="GJ61" s="31"/>
      <c r="GK61" s="31"/>
      <c r="GL61" s="31"/>
      <c r="GM61" s="31"/>
      <c r="GN61" s="31"/>
      <c r="GO61" s="31"/>
      <c r="GP61" s="31"/>
      <c r="GQ61" s="31"/>
      <c r="GR61" s="31"/>
      <c r="GS61" s="31"/>
      <c r="GT61" s="31"/>
      <c r="GU61" s="31"/>
      <c r="GV61" s="31"/>
      <c r="GW61" s="31"/>
      <c r="GX61" s="31"/>
      <c r="GY61" s="31"/>
      <c r="GZ61" s="31"/>
      <c r="HA61" s="31"/>
      <c r="HB61" s="31"/>
      <c r="HC61" s="31"/>
      <c r="HD61" s="31"/>
      <c r="HE61" s="31"/>
      <c r="HF61" s="31"/>
      <c r="HG61" s="31"/>
      <c r="HH61" s="31"/>
      <c r="HI61" s="31"/>
      <c r="HJ61" s="31"/>
      <c r="HK61" s="31"/>
      <c r="HL61" s="31"/>
      <c r="HM61" s="31"/>
      <c r="HN61" s="31"/>
      <c r="HO61" s="31"/>
      <c r="HP61" s="31"/>
      <c r="HQ61" s="31"/>
      <c r="HR61" s="31"/>
      <c r="HS61" s="31"/>
      <c r="HT61" s="31"/>
      <c r="HU61" s="31"/>
      <c r="HV61" s="31"/>
      <c r="HW61" s="31"/>
      <c r="HX61" s="31"/>
      <c r="HY61" s="31"/>
      <c r="HZ61" s="31"/>
      <c r="IA61" s="31"/>
      <c r="IB61" s="31"/>
      <c r="IC61" s="31"/>
      <c r="ID61" s="31"/>
      <c r="IE61" s="31"/>
      <c r="IF61" s="31"/>
      <c r="IG61" s="31"/>
      <c r="IH61" s="31"/>
      <c r="II61" s="31"/>
      <c r="IJ61" s="31"/>
      <c r="IK61" s="31"/>
      <c r="IL61" s="31"/>
      <c r="IM61" s="31"/>
      <c r="IN61" s="31"/>
      <c r="IO61" s="31"/>
      <c r="IP61" s="31"/>
      <c r="IQ61" s="31"/>
      <c r="IR61" s="31"/>
      <c r="IS61" s="31"/>
      <c r="IT61" s="31"/>
      <c r="IU61" s="31"/>
      <c r="IV61" s="31"/>
      <c r="IW61" s="31"/>
      <c r="IX61" s="31"/>
      <c r="IY61" s="31"/>
      <c r="IZ61" s="31"/>
      <c r="JA61" s="31"/>
      <c r="JB61" s="31"/>
      <c r="JC61" s="31"/>
      <c r="JD61" s="31"/>
      <c r="JE61" s="31"/>
      <c r="JF61" s="31"/>
      <c r="JG61" s="31"/>
      <c r="JH61" s="31"/>
      <c r="JI61" s="31"/>
      <c r="JJ61" s="31"/>
      <c r="JK61" s="31"/>
      <c r="JL61" s="31"/>
      <c r="JM61" s="31"/>
      <c r="JN61" s="31"/>
      <c r="JO61" s="31"/>
      <c r="JP61" s="31"/>
      <c r="JQ61" s="31"/>
      <c r="JR61" s="31"/>
      <c r="JS61" s="31"/>
      <c r="JT61" s="31"/>
      <c r="JU61" s="31"/>
      <c r="JV61" s="31"/>
      <c r="JW61" s="31"/>
      <c r="JX61" s="31"/>
      <c r="JY61" s="31"/>
      <c r="JZ61" s="31"/>
      <c r="KA61" s="31"/>
      <c r="KB61" s="31"/>
      <c r="KC61" s="31"/>
      <c r="KD61" s="31"/>
      <c r="KE61" s="31"/>
      <c r="KF61" s="31"/>
      <c r="KG61" s="31"/>
      <c r="KH61" s="31"/>
      <c r="KI61" s="31"/>
      <c r="KJ61" s="31"/>
      <c r="KK61" s="31"/>
      <c r="KL61" s="31"/>
      <c r="KM61" s="31"/>
      <c r="KN61" s="31"/>
      <c r="KO61" s="31"/>
      <c r="KP61" s="31"/>
      <c r="KQ61" s="31"/>
      <c r="KR61" s="31"/>
      <c r="KS61" s="31"/>
      <c r="KT61" s="31"/>
      <c r="KU61" s="31"/>
      <c r="KV61" s="31"/>
      <c r="KW61" s="31"/>
      <c r="KX61" s="31"/>
      <c r="KY61" s="31"/>
      <c r="KZ61" s="31"/>
      <c r="LA61" s="31"/>
      <c r="LB61" s="31"/>
      <c r="LC61" s="31"/>
      <c r="LD61" s="31"/>
      <c r="LE61" s="31"/>
      <c r="LF61" s="31"/>
      <c r="LG61" s="31"/>
      <c r="LH61" s="31"/>
      <c r="LI61" s="31"/>
      <c r="LJ61" s="31"/>
      <c r="LK61" s="31"/>
      <c r="LL61" s="31"/>
      <c r="LM61" s="31"/>
      <c r="LN61" s="31"/>
      <c r="LO61" s="31"/>
      <c r="LP61" s="31"/>
      <c r="LQ61" s="31"/>
      <c r="LR61" s="31"/>
      <c r="LS61" s="31"/>
      <c r="LT61" s="31"/>
      <c r="LU61" s="31"/>
      <c r="LV61" s="31"/>
    </row>
    <row r="62" spans="1:334" s="29" customFormat="1" ht="100.5" customHeight="1" x14ac:dyDescent="0.25">
      <c r="A62" s="59" t="s">
        <v>25</v>
      </c>
      <c r="B62" s="34" t="s">
        <v>147</v>
      </c>
      <c r="C62" s="34" t="s">
        <v>146</v>
      </c>
      <c r="D62" s="34" t="s">
        <v>69</v>
      </c>
      <c r="E62" s="39">
        <v>41050</v>
      </c>
      <c r="F62" s="34" t="s">
        <v>5</v>
      </c>
      <c r="G62" s="40">
        <v>100000</v>
      </c>
      <c r="H62" s="33" t="s">
        <v>77</v>
      </c>
      <c r="I62" s="34" t="s">
        <v>98</v>
      </c>
      <c r="J62" s="33"/>
      <c r="K62" s="83" t="s">
        <v>240</v>
      </c>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c r="EO62" s="31"/>
      <c r="EP62" s="31"/>
      <c r="EQ62" s="31"/>
      <c r="ER62" s="31"/>
      <c r="ES62" s="31"/>
      <c r="ET62" s="31"/>
      <c r="EU62" s="31"/>
      <c r="EV62" s="31"/>
      <c r="EW62" s="31"/>
      <c r="EX62" s="31"/>
      <c r="EY62" s="31"/>
      <c r="EZ62" s="31"/>
      <c r="FA62" s="31"/>
      <c r="FB62" s="31"/>
      <c r="FC62" s="31"/>
      <c r="FD62" s="31"/>
      <c r="FE62" s="31"/>
      <c r="FF62" s="31"/>
      <c r="FG62" s="31"/>
      <c r="FH62" s="31"/>
      <c r="FI62" s="31"/>
      <c r="FJ62" s="31"/>
      <c r="FK62" s="31"/>
      <c r="FL62" s="31"/>
      <c r="FM62" s="31"/>
      <c r="FN62" s="31"/>
      <c r="FO62" s="31"/>
      <c r="FP62" s="31"/>
      <c r="FQ62" s="31"/>
      <c r="FR62" s="31"/>
      <c r="FS62" s="31"/>
      <c r="FT62" s="31"/>
      <c r="FU62" s="31"/>
      <c r="FV62" s="31"/>
      <c r="FW62" s="31"/>
      <c r="FX62" s="31"/>
      <c r="FY62" s="31"/>
      <c r="FZ62" s="31"/>
      <c r="GA62" s="31"/>
      <c r="GB62" s="31"/>
      <c r="GC62" s="31"/>
      <c r="GD62" s="31"/>
      <c r="GE62" s="31"/>
      <c r="GF62" s="31"/>
      <c r="GG62" s="31"/>
      <c r="GH62" s="31"/>
      <c r="GI62" s="31"/>
      <c r="GJ62" s="31"/>
      <c r="GK62" s="31"/>
      <c r="GL62" s="31"/>
      <c r="GM62" s="31"/>
      <c r="GN62" s="31"/>
      <c r="GO62" s="31"/>
      <c r="GP62" s="31"/>
      <c r="GQ62" s="31"/>
      <c r="GR62" s="31"/>
      <c r="GS62" s="31"/>
      <c r="GT62" s="31"/>
      <c r="GU62" s="31"/>
      <c r="GV62" s="31"/>
      <c r="GW62" s="31"/>
      <c r="GX62" s="31"/>
      <c r="GY62" s="31"/>
      <c r="GZ62" s="31"/>
      <c r="HA62" s="31"/>
      <c r="HB62" s="31"/>
      <c r="HC62" s="31"/>
      <c r="HD62" s="31"/>
      <c r="HE62" s="31"/>
      <c r="HF62" s="31"/>
      <c r="HG62" s="31"/>
      <c r="HH62" s="31"/>
      <c r="HI62" s="31"/>
      <c r="HJ62" s="31"/>
      <c r="HK62" s="31"/>
      <c r="HL62" s="31"/>
      <c r="HM62" s="31"/>
      <c r="HN62" s="31"/>
      <c r="HO62" s="31"/>
      <c r="HP62" s="31"/>
      <c r="HQ62" s="31"/>
      <c r="HR62" s="31"/>
      <c r="HS62" s="31"/>
      <c r="HT62" s="31"/>
      <c r="HU62" s="31"/>
      <c r="HV62" s="31"/>
      <c r="HW62" s="31"/>
      <c r="HX62" s="31"/>
      <c r="HY62" s="31"/>
      <c r="HZ62" s="31"/>
      <c r="IA62" s="31"/>
      <c r="IB62" s="31"/>
      <c r="IC62" s="31"/>
      <c r="ID62" s="31"/>
      <c r="IE62" s="31"/>
      <c r="IF62" s="31"/>
      <c r="IG62" s="31"/>
      <c r="IH62" s="31"/>
      <c r="II62" s="31"/>
      <c r="IJ62" s="31"/>
      <c r="IK62" s="31"/>
      <c r="IL62" s="31"/>
      <c r="IM62" s="31"/>
      <c r="IN62" s="31"/>
      <c r="IO62" s="31"/>
      <c r="IP62" s="31"/>
      <c r="IQ62" s="31"/>
      <c r="IR62" s="31"/>
      <c r="IS62" s="31"/>
      <c r="IT62" s="31"/>
      <c r="IU62" s="31"/>
      <c r="IV62" s="31"/>
      <c r="IW62" s="31"/>
      <c r="IX62" s="31"/>
      <c r="IY62" s="31"/>
      <c r="IZ62" s="31"/>
      <c r="JA62" s="31"/>
      <c r="JB62" s="31"/>
      <c r="JC62" s="31"/>
      <c r="JD62" s="31"/>
      <c r="JE62" s="31"/>
      <c r="JF62" s="31"/>
      <c r="JG62" s="31"/>
      <c r="JH62" s="31"/>
      <c r="JI62" s="31"/>
      <c r="JJ62" s="31"/>
      <c r="JK62" s="31"/>
      <c r="JL62" s="31"/>
      <c r="JM62" s="31"/>
      <c r="JN62" s="31"/>
      <c r="JO62" s="31"/>
      <c r="JP62" s="31"/>
      <c r="JQ62" s="31"/>
      <c r="JR62" s="31"/>
      <c r="JS62" s="31"/>
      <c r="JT62" s="31"/>
      <c r="JU62" s="31"/>
      <c r="JV62" s="31"/>
      <c r="JW62" s="31"/>
      <c r="JX62" s="31"/>
      <c r="JY62" s="31"/>
      <c r="JZ62" s="31"/>
      <c r="KA62" s="31"/>
      <c r="KB62" s="31"/>
      <c r="KC62" s="31"/>
      <c r="KD62" s="31"/>
      <c r="KE62" s="31"/>
      <c r="KF62" s="31"/>
      <c r="KG62" s="31"/>
      <c r="KH62" s="31"/>
      <c r="KI62" s="31"/>
      <c r="KJ62" s="31"/>
      <c r="KK62" s="31"/>
      <c r="KL62" s="31"/>
      <c r="KM62" s="31"/>
      <c r="KN62" s="31"/>
      <c r="KO62" s="31"/>
      <c r="KP62" s="31"/>
      <c r="KQ62" s="31"/>
      <c r="KR62" s="31"/>
      <c r="KS62" s="31"/>
      <c r="KT62" s="31"/>
      <c r="KU62" s="31"/>
      <c r="KV62" s="31"/>
      <c r="KW62" s="31"/>
      <c r="KX62" s="31"/>
      <c r="KY62" s="31"/>
      <c r="KZ62" s="31"/>
      <c r="LA62" s="31"/>
      <c r="LB62" s="31"/>
      <c r="LC62" s="31"/>
      <c r="LD62" s="31"/>
      <c r="LE62" s="31"/>
      <c r="LF62" s="31"/>
      <c r="LG62" s="31"/>
      <c r="LH62" s="31"/>
      <c r="LI62" s="31"/>
      <c r="LJ62" s="31"/>
      <c r="LK62" s="31"/>
      <c r="LL62" s="31"/>
      <c r="LM62" s="31"/>
      <c r="LN62" s="31"/>
      <c r="LO62" s="31"/>
      <c r="LP62" s="31"/>
      <c r="LQ62" s="31"/>
      <c r="LR62" s="31"/>
      <c r="LS62" s="31"/>
      <c r="LT62" s="31"/>
      <c r="LU62" s="31"/>
      <c r="LV62" s="31"/>
    </row>
    <row r="63" spans="1:334" ht="114" customHeight="1" x14ac:dyDescent="0.25">
      <c r="A63" s="59"/>
      <c r="B63" s="33"/>
      <c r="C63" s="33"/>
      <c r="D63" s="33"/>
      <c r="E63" s="33"/>
      <c r="F63" s="33"/>
      <c r="G63" s="33"/>
      <c r="H63" s="33"/>
      <c r="I63" s="33"/>
      <c r="J63" s="33"/>
      <c r="K63" s="83" t="s">
        <v>240</v>
      </c>
    </row>
    <row r="64" spans="1:334" ht="117" customHeight="1" thickBot="1" x14ac:dyDescent="0.3">
      <c r="A64" s="91"/>
      <c r="B64" s="94"/>
      <c r="C64" s="94"/>
      <c r="D64" s="97"/>
      <c r="E64" s="94"/>
      <c r="F64" s="94"/>
      <c r="G64" s="94"/>
      <c r="H64" s="94"/>
      <c r="I64" s="94"/>
      <c r="J64" s="94"/>
      <c r="K64" s="83" t="s">
        <v>240</v>
      </c>
    </row>
    <row r="66" spans="1:334" ht="15" customHeight="1" x14ac:dyDescent="0.25"/>
    <row r="67" spans="1:334" x14ac:dyDescent="0.25">
      <c r="G67" s="3"/>
      <c r="H67" s="3"/>
      <c r="I67" s="3"/>
      <c r="J67" s="3"/>
      <c r="LS67"/>
      <c r="LT67"/>
      <c r="LU67"/>
      <c r="LV67"/>
    </row>
    <row r="68" spans="1:334" ht="15" customHeight="1" x14ac:dyDescent="0.25">
      <c r="G68" s="3"/>
      <c r="H68" s="3"/>
      <c r="I68" s="3"/>
      <c r="J68" s="3"/>
      <c r="LS68"/>
      <c r="LT68"/>
      <c r="LU68"/>
      <c r="LV68"/>
    </row>
    <row r="69" spans="1:334" x14ac:dyDescent="0.25">
      <c r="G69" s="3"/>
      <c r="H69" s="3"/>
      <c r="I69" s="3"/>
      <c r="J69" s="3"/>
      <c r="LS69"/>
      <c r="LT69"/>
      <c r="LU69"/>
      <c r="LV69"/>
    </row>
    <row r="70" spans="1:334" ht="15" customHeight="1" x14ac:dyDescent="0.25">
      <c r="G70" s="3"/>
      <c r="H70" s="3"/>
      <c r="I70" s="3"/>
      <c r="J70" s="3"/>
      <c r="LS70"/>
      <c r="LT70"/>
      <c r="LU70"/>
      <c r="LV70"/>
    </row>
    <row r="71" spans="1:334" x14ac:dyDescent="0.25">
      <c r="G71" s="3"/>
      <c r="H71" s="3"/>
      <c r="I71" s="3"/>
      <c r="J71" s="3"/>
      <c r="LS71"/>
      <c r="LT71"/>
      <c r="LU71"/>
      <c r="LV71"/>
    </row>
    <row r="73" spans="1:334" ht="15" customHeight="1" x14ac:dyDescent="0.25">
      <c r="G73" s="28"/>
      <c r="H73" s="28"/>
      <c r="I73" s="28"/>
      <c r="J73" s="28"/>
    </row>
    <row r="74" spans="1:334" ht="15" customHeight="1" x14ac:dyDescent="0.25">
      <c r="A74" s="13"/>
      <c r="G74" s="28"/>
      <c r="H74" s="28"/>
      <c r="I74" s="28"/>
      <c r="J74" s="28"/>
    </row>
    <row r="75" spans="1:334" ht="15" customHeight="1" x14ac:dyDescent="0.25">
      <c r="B75" s="28"/>
      <c r="C75" s="28"/>
      <c r="D75" s="28"/>
      <c r="E75" s="28"/>
      <c r="F75" s="28"/>
      <c r="G75" s="28"/>
      <c r="H75" s="28"/>
      <c r="I75" s="28"/>
      <c r="J75" s="28"/>
    </row>
    <row r="76" spans="1:334" ht="15" customHeight="1" x14ac:dyDescent="0.25">
      <c r="B76" s="28"/>
      <c r="C76" s="28"/>
      <c r="D76" s="28"/>
      <c r="E76" s="28"/>
      <c r="F76" s="28"/>
      <c r="G76" s="28"/>
      <c r="H76" s="28"/>
      <c r="I76" s="28"/>
      <c r="J76" s="28"/>
    </row>
    <row r="77" spans="1:334" ht="21" customHeight="1" x14ac:dyDescent="0.25">
      <c r="B77" s="28"/>
      <c r="C77" s="28"/>
      <c r="D77" s="28"/>
      <c r="E77" s="28"/>
      <c r="F77" s="28"/>
      <c r="G77" s="28"/>
      <c r="H77" s="28"/>
      <c r="I77" s="28"/>
      <c r="J77" s="28"/>
    </row>
    <row r="78" spans="1:334" ht="21" customHeight="1" x14ac:dyDescent="0.25">
      <c r="B78" s="28"/>
      <c r="C78" s="28"/>
      <c r="D78" s="28"/>
      <c r="E78" s="28"/>
      <c r="F78" s="28"/>
      <c r="G78" s="3"/>
      <c r="H78" s="3"/>
      <c r="I78" s="3"/>
      <c r="J78" s="3"/>
    </row>
    <row r="79" spans="1:334" ht="21" customHeight="1" x14ac:dyDescent="0.25">
      <c r="B79" s="28"/>
      <c r="C79" s="28"/>
      <c r="D79" s="28"/>
      <c r="E79" s="28"/>
      <c r="F79" s="28"/>
    </row>
    <row r="80" spans="1:334" ht="16.5" customHeight="1" x14ac:dyDescent="0.25">
      <c r="B80" s="3"/>
      <c r="C80" s="3"/>
      <c r="D80" s="25"/>
      <c r="E80" s="25"/>
      <c r="F80" s="3"/>
    </row>
  </sheetData>
  <autoFilter ref="A1:J80">
    <sortState ref="A2:J80">
      <sortCondition ref="F1:F80"/>
    </sortState>
  </autoFilter>
  <hyperlinks>
    <hyperlink ref="K50" r:id="rId1"/>
    <hyperlink ref="K51" r:id="rId2"/>
    <hyperlink ref="K52" r:id="rId3"/>
    <hyperlink ref="K53" r:id="rId4"/>
    <hyperlink ref="K54" r:id="rId5"/>
    <hyperlink ref="K55" r:id="rId6"/>
    <hyperlink ref="K56" r:id="rId7"/>
    <hyperlink ref="K57" r:id="rId8"/>
    <hyperlink ref="K58" r:id="rId9"/>
    <hyperlink ref="K59" r:id="rId10"/>
    <hyperlink ref="K60" r:id="rId11"/>
    <hyperlink ref="K61" r:id="rId12"/>
    <hyperlink ref="K62" r:id="rId13"/>
    <hyperlink ref="K63" r:id="rId14"/>
    <hyperlink ref="K64" r:id="rId15"/>
    <hyperlink ref="K2" r:id="rId16"/>
    <hyperlink ref="K3" r:id="rId17"/>
    <hyperlink ref="K4" r:id="rId18"/>
    <hyperlink ref="K5" r:id="rId19"/>
    <hyperlink ref="K6" r:id="rId20"/>
    <hyperlink ref="K7" r:id="rId21"/>
    <hyperlink ref="K10" r:id="rId22"/>
    <hyperlink ref="K11" r:id="rId23"/>
    <hyperlink ref="K12" r:id="rId24"/>
    <hyperlink ref="K13" r:id="rId25"/>
    <hyperlink ref="K14" r:id="rId26"/>
    <hyperlink ref="K15" r:id="rId27"/>
    <hyperlink ref="K16" r:id="rId28"/>
    <hyperlink ref="K17" r:id="rId29"/>
    <hyperlink ref="K18" r:id="rId30"/>
    <hyperlink ref="K19" r:id="rId31"/>
    <hyperlink ref="K20" r:id="rId32"/>
    <hyperlink ref="K22" r:id="rId33"/>
    <hyperlink ref="K23" r:id="rId34"/>
    <hyperlink ref="K21" r:id="rId35"/>
    <hyperlink ref="K24" r:id="rId36"/>
    <hyperlink ref="K25" r:id="rId37"/>
    <hyperlink ref="K26" r:id="rId38"/>
    <hyperlink ref="K27" r:id="rId39"/>
    <hyperlink ref="K28" r:id="rId40"/>
    <hyperlink ref="K29" r:id="rId41"/>
    <hyperlink ref="K30" r:id="rId42"/>
    <hyperlink ref="K31" r:id="rId43"/>
    <hyperlink ref="K32" r:id="rId44"/>
    <hyperlink ref="K33" r:id="rId45"/>
    <hyperlink ref="K34" r:id="rId46"/>
    <hyperlink ref="K35" r:id="rId47"/>
    <hyperlink ref="K36" r:id="rId48"/>
    <hyperlink ref="K37" r:id="rId49"/>
    <hyperlink ref="K38" r:id="rId50"/>
    <hyperlink ref="K40" r:id="rId51"/>
    <hyperlink ref="K41" r:id="rId52"/>
    <hyperlink ref="K42" r:id="rId53"/>
    <hyperlink ref="K43" r:id="rId54"/>
    <hyperlink ref="K44" r:id="rId55"/>
    <hyperlink ref="K45" r:id="rId56"/>
    <hyperlink ref="K46" r:id="rId57"/>
    <hyperlink ref="K47" r:id="rId58"/>
    <hyperlink ref="K8" r:id="rId59"/>
    <hyperlink ref="K39" r:id="rId60"/>
  </hyperlinks>
  <pageMargins left="0.7" right="0.7" top="0.75" bottom="0.75" header="0.3" footer="0.3"/>
  <pageSetup paperSize="9" scale="10" orientation="landscape" r:id="rId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election activeCell="A14" sqref="A14"/>
    </sheetView>
  </sheetViews>
  <sheetFormatPr defaultRowHeight="15" x14ac:dyDescent="0.25"/>
  <cols>
    <col min="1" max="1" width="57.5703125" bestFit="1" customWidth="1"/>
    <col min="2" max="4" width="11.140625" customWidth="1"/>
    <col min="5" max="5" width="10.140625" bestFit="1" customWidth="1"/>
  </cols>
  <sheetData>
    <row r="1" spans="1:3" x14ac:dyDescent="0.25">
      <c r="A1" s="11" t="s">
        <v>187</v>
      </c>
    </row>
    <row r="3" spans="1:3" ht="60" x14ac:dyDescent="0.25">
      <c r="A3" s="19" t="s">
        <v>62</v>
      </c>
      <c r="B3" s="19" t="s">
        <v>126</v>
      </c>
      <c r="C3" s="19" t="s">
        <v>176</v>
      </c>
    </row>
    <row r="4" spans="1:3" x14ac:dyDescent="0.25">
      <c r="A4" s="1" t="s">
        <v>180</v>
      </c>
      <c r="B4" s="27">
        <f>'List of Projects'!G3+'List of Projects'!G4+'List of Projects'!G9+'List of Projects'!G13+'List of Projects'!G16+'List of Projects'!G20+'List of Projects'!G29+'List of Projects'!G30+'List of Projects'!G33+'List of Projects'!G36+'List of Projects'!G37+'List of Projects'!G47</f>
        <v>3134206</v>
      </c>
      <c r="C4" s="22">
        <f>B4/B16</f>
        <v>0.24877769735437935</v>
      </c>
    </row>
    <row r="5" spans="1:3" x14ac:dyDescent="0.25">
      <c r="A5" s="2" t="s">
        <v>74</v>
      </c>
      <c r="B5" s="20">
        <f>'List of Projects'!G39</f>
        <v>35997</v>
      </c>
      <c r="C5" s="22">
        <f>B5/B16</f>
        <v>2.8572629787785467E-3</v>
      </c>
    </row>
    <row r="6" spans="1:3" x14ac:dyDescent="0.25">
      <c r="A6" s="1" t="s">
        <v>179</v>
      </c>
      <c r="B6" s="27">
        <f>'List of Projects'!G2+'List of Projects'!G12+'List of Projects'!G17+'List of Projects'!G25+'List of Projects'!G32+'List of Projects'!G38+'List of Projects'!G45</f>
        <v>2204973.33</v>
      </c>
      <c r="C6" s="22">
        <f>B6/B16</f>
        <v>0.17501982568000254</v>
      </c>
    </row>
    <row r="7" spans="1:3" x14ac:dyDescent="0.25">
      <c r="A7" s="1" t="s">
        <v>72</v>
      </c>
      <c r="B7" s="20">
        <f>'List of Projects'!G5+'List of Projects'!G24+'List of Projects'!G27+'List of Projects'!G31</f>
        <v>503505</v>
      </c>
      <c r="C7" s="22">
        <f>B7/B16</f>
        <v>3.9965724814009278E-2</v>
      </c>
    </row>
    <row r="8" spans="1:3" x14ac:dyDescent="0.25">
      <c r="A8" s="1" t="s">
        <v>136</v>
      </c>
      <c r="B8" s="20">
        <f>'List of Projects'!G7+'List of Projects'!G22+'List of Projects'!G35+'List of Projects'!G42+'List of Projects'!G46</f>
        <v>1024973</v>
      </c>
      <c r="C8" s="22">
        <f>B8/B16</f>
        <v>8.1357263303819302E-2</v>
      </c>
    </row>
    <row r="9" spans="1:3" x14ac:dyDescent="0.25">
      <c r="A9" s="2" t="s">
        <v>65</v>
      </c>
      <c r="B9" s="20">
        <f>'List of Projects'!G10+'List of Projects'!G15+'List of Projects'!G21+'List of Projects'!G28</f>
        <v>2719503</v>
      </c>
      <c r="C9" s="22">
        <f>B9/B16</f>
        <v>0.21586063401331204</v>
      </c>
    </row>
    <row r="10" spans="1:3" x14ac:dyDescent="0.25">
      <c r="A10" s="1" t="s">
        <v>188</v>
      </c>
      <c r="B10" s="20">
        <f>'List of Projects'!G18+'List of Projects'!G19+'List of Projects'!G41+'List of Projects'!G44</f>
        <v>773283</v>
      </c>
      <c r="C10" s="22">
        <f>B10/B16</f>
        <v>6.1379361836231099E-2</v>
      </c>
    </row>
    <row r="11" spans="1:3" x14ac:dyDescent="0.25">
      <c r="A11" s="1" t="s">
        <v>135</v>
      </c>
      <c r="B11" s="20">
        <f>'List of Projects'!G6+'List of Projects'!G14+'List of Projects'!G26+'List of Projects'!G43</f>
        <v>1118841</v>
      </c>
      <c r="C11" s="22">
        <f>B11/B16</f>
        <v>8.8808038682100396E-2</v>
      </c>
    </row>
    <row r="12" spans="1:3" x14ac:dyDescent="0.25">
      <c r="A12" s="3" t="s">
        <v>137</v>
      </c>
      <c r="B12" s="20">
        <f>'List of Projects'!G11</f>
        <v>171568</v>
      </c>
      <c r="C12" s="22">
        <f>B12/B16</f>
        <v>1.361821526080167E-2</v>
      </c>
    </row>
    <row r="13" spans="1:3" x14ac:dyDescent="0.25">
      <c r="A13" s="2" t="s">
        <v>67</v>
      </c>
      <c r="B13" s="20">
        <f>'List of Projects'!G34+'List of Projects'!G40</f>
        <v>389300</v>
      </c>
      <c r="C13" s="22">
        <f>B13/B16</f>
        <v>3.0900699437133323E-2</v>
      </c>
    </row>
    <row r="14" spans="1:3" x14ac:dyDescent="0.25">
      <c r="A14" s="1" t="s">
        <v>181</v>
      </c>
      <c r="B14" s="20">
        <f>'List of Projects'!G8</f>
        <v>154136</v>
      </c>
      <c r="C14" s="22">
        <f>B14/B16</f>
        <v>1.2234549726283026E-2</v>
      </c>
    </row>
    <row r="15" spans="1:3" x14ac:dyDescent="0.25">
      <c r="A15" s="2" t="s">
        <v>189</v>
      </c>
      <c r="B15" s="20">
        <f>'List of Projects'!G23</f>
        <v>368135</v>
      </c>
      <c r="C15" s="22">
        <f>B15/B16</f>
        <v>2.9220726913149437E-2</v>
      </c>
    </row>
    <row r="16" spans="1:3" x14ac:dyDescent="0.25">
      <c r="A16" s="1" t="s">
        <v>15</v>
      </c>
      <c r="B16" s="21">
        <f>SUM(B4:B15)</f>
        <v>12598420.33</v>
      </c>
    </row>
    <row r="18" spans="3:8" x14ac:dyDescent="0.25">
      <c r="C18" s="8"/>
    </row>
    <row r="21" spans="3:8" x14ac:dyDescent="0.25">
      <c r="C21" s="8"/>
    </row>
    <row r="23" spans="3:8" x14ac:dyDescent="0.25">
      <c r="C23" s="26"/>
    </row>
    <row r="28" spans="3:8" x14ac:dyDescent="0.25">
      <c r="H28" s="8"/>
    </row>
  </sheetData>
  <pageMargins left="0.7" right="0.7" top="0.75" bottom="0.75" header="0.3" footer="0.3"/>
  <pageSetup paperSize="9" orientation="landscape" r:id="rId1"/>
  <ignoredErrors>
    <ignoredError sqref="C5 C13 C1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List of Projects</vt:lpstr>
      <vt:lpstr>Cost by Category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2013-04-18T15:59:15Z</dcterms:created>
  <dcterms:modified xsi:type="dcterms:W3CDTF">2013-04-19T13:36:52Z</dcterms:modified>
</cp:coreProperties>
</file>